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028"/>
  <workbookPr defaultThemeVersion="124226"/>
  <mc:AlternateContent xmlns:mc="http://schemas.openxmlformats.org/markup-compatibility/2006">
    <mc:Choice Requires="x15">
      <x15ac:absPath xmlns:x15ac="http://schemas.microsoft.com/office/spreadsheetml/2010/11/ac" url="C:\Users\sueed\Downloads\enc1719520\"/>
    </mc:Choice>
  </mc:AlternateContent>
  <xr:revisionPtr revIDLastSave="0" documentId="8_{8D8427A3-A948-46BC-8E57-F52A18A8650A}" xr6:coauthVersionLast="47" xr6:coauthVersionMax="47" xr10:uidLastSave="{00000000-0000-0000-0000-000000000000}"/>
  <bookViews>
    <workbookView xWindow="-108" yWindow="-108" windowWidth="23256" windowHeight="12456" activeTab="1"/>
  </bookViews>
  <sheets>
    <sheet name="説明書" sheetId="5" r:id="rId1"/>
    <sheet name="(1)申込書" sheetId="4" r:id="rId2"/>
    <sheet name="(2)単" sheetId="3" r:id="rId3"/>
    <sheet name="(3)複" sheetId="2" r:id="rId4"/>
    <sheet name="(4)混合" sheetId="6" r:id="rId5"/>
    <sheet name="集約" sheetId="1" r:id="rId6"/>
  </sheets>
  <definedNames>
    <definedName name="_xlnm.Print_Area" localSheetId="1">'(1)申込書'!$A$1:$G$26</definedName>
    <definedName name="_xlnm.Print_Area" localSheetId="2">'(2)単'!$A$1:$E$42</definedName>
    <definedName name="_xlnm.Print_Area" localSheetId="3">'(3)複'!$A$1:$E$42</definedName>
    <definedName name="_xlnm.Print_Area" localSheetId="4">'(4)混合'!$A$1:$E$42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N8" i="4" l="1"/>
  <c r="C2" i="1"/>
  <c r="M8" i="4"/>
  <c r="B2" i="1"/>
  <c r="J2" i="2"/>
  <c r="D16" i="4" s="1"/>
  <c r="L2" i="2"/>
  <c r="D17" i="4" s="1"/>
  <c r="J2" i="6"/>
  <c r="D18" i="4" s="1"/>
  <c r="I2" i="2"/>
  <c r="B16" i="4" s="1"/>
  <c r="G2" i="1" s="1"/>
  <c r="K2" i="2"/>
  <c r="B17" i="4" s="1"/>
  <c r="I2" i="6"/>
  <c r="B18" i="4"/>
  <c r="J2" i="3"/>
  <c r="D14" i="4" s="1"/>
  <c r="B20" i="4" s="1"/>
  <c r="L2" i="3"/>
  <c r="D15" i="4" s="1"/>
  <c r="K2" i="3"/>
  <c r="B15" i="4"/>
  <c r="H2" i="1" s="1"/>
  <c r="I2" i="3"/>
  <c r="B14" i="4"/>
  <c r="Q24" i="3"/>
  <c r="O8" i="3"/>
  <c r="M32" i="6"/>
  <c r="O34" i="2"/>
  <c r="O18" i="3"/>
  <c r="Q30" i="2"/>
  <c r="N13" i="3"/>
  <c r="P38" i="2"/>
  <c r="N11" i="3"/>
  <c r="M8" i="3"/>
  <c r="N39" i="3"/>
  <c r="N4" i="2"/>
  <c r="P30" i="6"/>
  <c r="M27" i="3"/>
  <c r="P22" i="2"/>
  <c r="Q26" i="2"/>
  <c r="O13" i="3"/>
  <c r="O33" i="2"/>
  <c r="Q36" i="3"/>
  <c r="M14" i="3"/>
  <c r="M38" i="3"/>
  <c r="P35" i="6"/>
  <c r="O11" i="3"/>
  <c r="O29" i="6"/>
  <c r="O15" i="3"/>
  <c r="N26" i="6"/>
  <c r="N5" i="2"/>
  <c r="O6" i="3"/>
  <c r="M34" i="3"/>
  <c r="O29" i="3"/>
  <c r="M33" i="2"/>
  <c r="Q18" i="2"/>
  <c r="P31" i="3"/>
  <c r="P25" i="2"/>
  <c r="P17" i="6"/>
  <c r="N20" i="2"/>
  <c r="Q39" i="6"/>
  <c r="P20" i="3"/>
  <c r="P8" i="2"/>
  <c r="O32" i="3"/>
  <c r="N21" i="3"/>
  <c r="O35" i="2"/>
  <c r="N17" i="6"/>
  <c r="Q32" i="2"/>
  <c r="P25" i="3"/>
  <c r="N23" i="6"/>
  <c r="P40" i="2"/>
  <c r="Q21" i="6"/>
  <c r="O37" i="6"/>
  <c r="M10" i="6"/>
  <c r="O4" i="6"/>
  <c r="N18" i="6"/>
  <c r="P16" i="6"/>
  <c r="P42" i="2"/>
  <c r="P22" i="3"/>
  <c r="N36" i="3"/>
  <c r="N6" i="6"/>
  <c r="N16" i="6"/>
  <c r="O24" i="6"/>
  <c r="O28" i="6"/>
  <c r="M7" i="6"/>
  <c r="O16" i="3"/>
  <c r="O12" i="2"/>
  <c r="Q29" i="6"/>
  <c r="O4" i="2"/>
  <c r="P15" i="2"/>
  <c r="N24" i="6"/>
  <c r="O42" i="3"/>
  <c r="M21" i="6"/>
  <c r="Q14" i="6"/>
  <c r="P33" i="3"/>
  <c r="P32" i="2"/>
  <c r="O31" i="3"/>
  <c r="Q13" i="6"/>
  <c r="O8" i="2"/>
  <c r="O31" i="2"/>
  <c r="M40" i="6"/>
  <c r="M18" i="2"/>
  <c r="O34" i="6"/>
  <c r="Q9" i="6"/>
  <c r="M11" i="6"/>
  <c r="N32" i="2"/>
  <c r="M40" i="3"/>
  <c r="O41" i="2"/>
  <c r="O12" i="6"/>
  <c r="P41" i="2"/>
  <c r="P22" i="6"/>
  <c r="M32" i="2"/>
  <c r="Q29" i="3"/>
  <c r="P25" i="6"/>
  <c r="P9" i="3"/>
  <c r="O20" i="6"/>
  <c r="M19" i="2"/>
  <c r="P9" i="2"/>
  <c r="M31" i="3"/>
  <c r="M16" i="3"/>
  <c r="Q17" i="6"/>
  <c r="N7" i="3"/>
  <c r="M30" i="6"/>
  <c r="P11" i="2"/>
  <c r="Q24" i="6"/>
  <c r="Q11" i="6"/>
  <c r="N37" i="3"/>
  <c r="N33" i="3"/>
  <c r="O21" i="2"/>
  <c r="O10" i="2"/>
  <c r="N38" i="6"/>
  <c r="M6" i="6"/>
  <c r="Q34" i="2"/>
  <c r="N30" i="6"/>
  <c r="P27" i="2"/>
  <c r="M38" i="6"/>
  <c r="Q42" i="2"/>
  <c r="M9" i="6"/>
  <c r="Q12" i="2"/>
  <c r="N27" i="3"/>
  <c r="M15" i="6"/>
  <c r="O28" i="2"/>
  <c r="N26" i="3"/>
  <c r="M24" i="3"/>
  <c r="Q1" i="6"/>
  <c r="M8" i="2"/>
  <c r="N8" i="2"/>
  <c r="Q40" i="2"/>
  <c r="P29" i="2"/>
  <c r="P5" i="3"/>
  <c r="M26" i="6"/>
  <c r="N18" i="2"/>
  <c r="N35" i="3"/>
  <c r="M5" i="2"/>
  <c r="N12" i="6"/>
  <c r="O37" i="2"/>
  <c r="O32" i="6"/>
  <c r="Q13" i="3"/>
  <c r="Q10" i="2"/>
  <c r="N28" i="6"/>
  <c r="M31" i="2"/>
  <c r="O21" i="6"/>
  <c r="O30" i="6"/>
  <c r="P7" i="3"/>
  <c r="N40" i="3"/>
  <c r="M23" i="3"/>
  <c r="P37" i="3"/>
  <c r="N7" i="2"/>
  <c r="M28" i="3"/>
  <c r="M17" i="2"/>
  <c r="N25" i="3"/>
  <c r="O16" i="6"/>
  <c r="N32" i="3"/>
  <c r="O14" i="2"/>
  <c r="P5" i="2"/>
  <c r="M42" i="2"/>
  <c r="N20" i="6"/>
  <c r="O17" i="6"/>
  <c r="O25" i="6"/>
  <c r="N12" i="2"/>
  <c r="Q22" i="6"/>
  <c r="Q25" i="2"/>
  <c r="M40" i="2"/>
  <c r="N4" i="3"/>
  <c r="N42" i="3"/>
  <c r="O26" i="3"/>
  <c r="P23" i="3"/>
  <c r="N39" i="6"/>
  <c r="Q40" i="6"/>
  <c r="N5" i="3"/>
  <c r="P38" i="3"/>
  <c r="O17" i="3"/>
  <c r="P14" i="3"/>
  <c r="N35" i="2"/>
  <c r="P15" i="3"/>
  <c r="P31" i="6"/>
  <c r="M29" i="6"/>
  <c r="O26" i="6"/>
  <c r="P6" i="3"/>
  <c r="M14" i="2"/>
  <c r="M25" i="3"/>
  <c r="Q37" i="6"/>
  <c r="N11" i="2"/>
  <c r="O15" i="6"/>
  <c r="O23" i="3"/>
  <c r="O31" i="6"/>
  <c r="O8" i="6"/>
  <c r="N9" i="6"/>
  <c r="P26" i="6"/>
  <c r="M9" i="2"/>
  <c r="Q26" i="3"/>
  <c r="O26" i="2"/>
  <c r="P19" i="3"/>
  <c r="O24" i="3"/>
  <c r="M24" i="6"/>
  <c r="M13" i="6"/>
  <c r="N20" i="3"/>
  <c r="P36" i="3"/>
  <c r="O39" i="2"/>
  <c r="N11" i="6"/>
  <c r="P34" i="6"/>
  <c r="O4" i="3"/>
  <c r="P16" i="3"/>
  <c r="O22" i="2"/>
  <c r="M23" i="2"/>
  <c r="N19" i="2"/>
  <c r="M33" i="3"/>
  <c r="M11" i="2"/>
  <c r="M3" i="6"/>
  <c r="P5" i="6"/>
  <c r="Q25" i="6"/>
  <c r="M30" i="3"/>
  <c r="Q16" i="6"/>
  <c r="P33" i="6"/>
  <c r="Q23" i="3"/>
  <c r="N22" i="2"/>
  <c r="M38" i="2"/>
  <c r="Q37" i="2"/>
  <c r="P6" i="6"/>
  <c r="O6" i="2"/>
  <c r="M12" i="2"/>
  <c r="P12" i="3"/>
  <c r="O17" i="2"/>
  <c r="M16" i="6"/>
  <c r="P24" i="2"/>
  <c r="Q38" i="6"/>
  <c r="O28" i="3"/>
  <c r="M17" i="3"/>
  <c r="M26" i="2"/>
  <c r="O3" i="2"/>
  <c r="P33" i="2"/>
  <c r="O5" i="2"/>
  <c r="N5" i="6"/>
  <c r="Q7" i="2"/>
  <c r="M13" i="2"/>
  <c r="Q34" i="6"/>
  <c r="O18" i="2"/>
  <c r="Q30" i="6"/>
  <c r="P39" i="3"/>
  <c r="Q12" i="6"/>
  <c r="M37" i="3"/>
  <c r="P34" i="3"/>
  <c r="M13" i="3"/>
  <c r="Q42" i="3"/>
  <c r="Q11" i="2"/>
  <c r="O5" i="3"/>
  <c r="N4" i="6"/>
  <c r="Q24" i="2"/>
  <c r="M34" i="6"/>
  <c r="M28" i="6"/>
  <c r="Q31" i="2"/>
  <c r="M36" i="2"/>
  <c r="M27" i="6"/>
  <c r="O36" i="3"/>
  <c r="O20" i="3"/>
  <c r="O33" i="6"/>
  <c r="M18" i="3"/>
  <c r="M33" i="6"/>
  <c r="Q19" i="6"/>
  <c r="Q14" i="3"/>
  <c r="P3" i="3"/>
  <c r="P34" i="2"/>
  <c r="P20" i="2"/>
  <c r="P3" i="2"/>
  <c r="Q26" i="6"/>
  <c r="Q8" i="3"/>
  <c r="P24" i="6"/>
  <c r="Q6" i="6"/>
  <c r="P28" i="2"/>
  <c r="Q41" i="2"/>
  <c r="M35" i="6"/>
  <c r="O39" i="3"/>
  <c r="P13" i="6"/>
  <c r="O34" i="3"/>
  <c r="Q8" i="2"/>
  <c r="O14" i="3"/>
  <c r="Q16" i="3"/>
  <c r="O19" i="2"/>
  <c r="Q7" i="3"/>
  <c r="P16" i="2"/>
  <c r="N24" i="3"/>
  <c r="N21" i="2"/>
  <c r="Q30" i="3"/>
  <c r="M37" i="6"/>
  <c r="N13" i="2"/>
  <c r="M28" i="2"/>
  <c r="Q36" i="2"/>
  <c r="Q41" i="3"/>
  <c r="O20" i="2"/>
  <c r="O27" i="3"/>
  <c r="O35" i="6"/>
  <c r="P23" i="6"/>
  <c r="Q39" i="3"/>
  <c r="Q3" i="6"/>
  <c r="N8" i="3"/>
  <c r="O7" i="2"/>
  <c r="Q4" i="2"/>
  <c r="N6" i="2"/>
  <c r="N34" i="6"/>
  <c r="O15" i="2"/>
  <c r="Q10" i="3"/>
  <c r="N10" i="2"/>
  <c r="O42" i="6"/>
  <c r="P21" i="6"/>
  <c r="N15" i="2"/>
  <c r="P14" i="2"/>
  <c r="M7" i="3"/>
  <c r="M35" i="3"/>
  <c r="P27" i="6"/>
  <c r="P26" i="2"/>
  <c r="Q19" i="3"/>
  <c r="O29" i="2"/>
  <c r="N41" i="3"/>
  <c r="M37" i="2"/>
  <c r="O42" i="2"/>
  <c r="M3" i="2"/>
  <c r="Q18" i="6"/>
  <c r="Q33" i="2"/>
  <c r="O6" i="6"/>
  <c r="N34" i="2"/>
  <c r="O13" i="2"/>
  <c r="P40" i="3"/>
  <c r="Q3" i="3"/>
  <c r="Q15" i="2"/>
  <c r="O18" i="6"/>
  <c r="N40" i="2"/>
  <c r="M11" i="3"/>
  <c r="M23" i="6"/>
  <c r="P36" i="2"/>
  <c r="O38" i="6"/>
  <c r="M9" i="3"/>
  <c r="N14" i="3"/>
  <c r="O30" i="3"/>
  <c r="N21" i="6"/>
  <c r="O38" i="2"/>
  <c r="O30" i="2"/>
  <c r="Q22" i="2"/>
  <c r="M18" i="6"/>
  <c r="O10" i="3"/>
  <c r="N19" i="3"/>
  <c r="O40" i="6"/>
  <c r="N24" i="2"/>
  <c r="P6" i="2"/>
  <c r="N30" i="2"/>
  <c r="Q31" i="6"/>
  <c r="P10" i="2"/>
  <c r="M29" i="3"/>
  <c r="N3" i="3"/>
  <c r="M4" i="3"/>
  <c r="M15" i="3"/>
  <c r="Q6" i="2"/>
  <c r="O19" i="6"/>
  <c r="Q38" i="3"/>
  <c r="Q28" i="3"/>
  <c r="P28" i="3"/>
  <c r="Q19" i="2"/>
  <c r="N26" i="2"/>
  <c r="P7" i="6"/>
  <c r="Q20" i="6"/>
  <c r="P29" i="3"/>
  <c r="O40" i="3"/>
  <c r="Q8" i="6"/>
  <c r="O5" i="6"/>
  <c r="Q35" i="3"/>
  <c r="Q17" i="3"/>
  <c r="O25" i="3"/>
  <c r="O27" i="2"/>
  <c r="Q20" i="2"/>
  <c r="P42" i="3"/>
  <c r="O39" i="6"/>
  <c r="N38" i="2"/>
  <c r="Q4" i="6"/>
  <c r="P17" i="3"/>
  <c r="N28" i="2"/>
  <c r="N9" i="2"/>
  <c r="O10" i="6"/>
  <c r="M39" i="3"/>
  <c r="Q29" i="2"/>
  <c r="N19" i="6"/>
  <c r="P36" i="6"/>
  <c r="O23" i="6"/>
  <c r="Q27" i="3"/>
  <c r="M29" i="2"/>
  <c r="M7" i="2"/>
  <c r="Q33" i="3"/>
  <c r="N31" i="6"/>
  <c r="O37" i="3"/>
  <c r="M22" i="2"/>
  <c r="P41" i="6"/>
  <c r="O24" i="2"/>
  <c r="N10" i="3"/>
  <c r="M30" i="2"/>
  <c r="M41" i="3"/>
  <c r="P30" i="2"/>
  <c r="N29" i="3"/>
  <c r="Q13" i="2"/>
  <c r="M19" i="3"/>
  <c r="P18" i="2"/>
  <c r="M27" i="2"/>
  <c r="P9" i="6"/>
  <c r="N41" i="2"/>
  <c r="Q9" i="3"/>
  <c r="M35" i="2"/>
  <c r="Q6" i="3"/>
  <c r="Q37" i="3"/>
  <c r="Q25" i="3"/>
  <c r="M20" i="3"/>
  <c r="N37" i="2"/>
  <c r="M41" i="6"/>
  <c r="N37" i="6"/>
  <c r="N36" i="2"/>
  <c r="Q20" i="3"/>
  <c r="M5" i="3"/>
  <c r="M21" i="3"/>
  <c r="N16" i="2"/>
  <c r="N35" i="6"/>
  <c r="O13" i="6"/>
  <c r="Q42" i="6"/>
  <c r="P37" i="6"/>
  <c r="Q28" i="6"/>
  <c r="P38" i="6"/>
  <c r="O11" i="6"/>
  <c r="Q31" i="3"/>
  <c r="N31" i="3"/>
  <c r="P26" i="3"/>
  <c r="Q28" i="2"/>
  <c r="M42" i="3"/>
  <c r="Q23" i="6"/>
  <c r="Q27" i="6"/>
  <c r="P12" i="2"/>
  <c r="N15" i="3"/>
  <c r="Q3" i="2"/>
  <c r="Q21" i="3"/>
  <c r="Q11" i="3"/>
  <c r="M15" i="2"/>
  <c r="O33" i="3"/>
  <c r="P4" i="3"/>
  <c r="Q4" i="3"/>
  <c r="P39" i="6"/>
  <c r="O38" i="3"/>
  <c r="O7" i="3"/>
  <c r="P14" i="6"/>
  <c r="O7" i="6"/>
  <c r="Q17" i="2"/>
  <c r="O22" i="3"/>
  <c r="N42" i="6"/>
  <c r="O36" i="2"/>
  <c r="P19" i="2"/>
  <c r="Q5" i="6"/>
  <c r="M42" i="6"/>
  <c r="Q18" i="3"/>
  <c r="O40" i="2"/>
  <c r="N33" i="6"/>
  <c r="M34" i="2"/>
  <c r="P10" i="3"/>
  <c r="Q5" i="2"/>
  <c r="N13" i="6"/>
  <c r="P32" i="3"/>
  <c r="M19" i="6"/>
  <c r="Q21" i="2"/>
  <c r="P42" i="6"/>
  <c r="N22" i="6"/>
  <c r="O41" i="6"/>
  <c r="N27" i="6"/>
  <c r="P39" i="2"/>
  <c r="Q39" i="2"/>
  <c r="M22" i="3"/>
  <c r="Q22" i="3"/>
  <c r="Q5" i="3"/>
  <c r="Q33" i="6"/>
  <c r="O32" i="2"/>
  <c r="O9" i="6"/>
  <c r="O3" i="3"/>
  <c r="P3" i="6"/>
  <c r="M22" i="6"/>
  <c r="N15" i="6"/>
  <c r="P30" i="3"/>
  <c r="O9" i="2"/>
  <c r="M14" i="6"/>
  <c r="Q23" i="2"/>
  <c r="O14" i="6"/>
  <c r="O23" i="2"/>
  <c r="P28" i="6"/>
  <c r="P35" i="2"/>
  <c r="P11" i="3"/>
  <c r="O12" i="3"/>
  <c r="N41" i="6"/>
  <c r="N29" i="2"/>
  <c r="N8" i="6"/>
  <c r="O35" i="3"/>
  <c r="Q9" i="2"/>
  <c r="P31" i="2"/>
  <c r="N23" i="2"/>
  <c r="M31" i="6"/>
  <c r="P8" i="6"/>
  <c r="N33" i="2"/>
  <c r="Q1" i="2"/>
  <c r="P24" i="3"/>
  <c r="P18" i="3"/>
  <c r="M36" i="6"/>
  <c r="Q35" i="2"/>
  <c r="Q7" i="6"/>
  <c r="O11" i="2"/>
  <c r="P32" i="6"/>
  <c r="N16" i="3"/>
  <c r="M8" i="6"/>
  <c r="Q16" i="2"/>
  <c r="P12" i="6"/>
  <c r="N38" i="3"/>
  <c r="M10" i="3"/>
  <c r="M21" i="2"/>
  <c r="N14" i="2"/>
  <c r="N14" i="6"/>
  <c r="N9" i="3"/>
  <c r="Q41" i="6"/>
  <c r="O19" i="3"/>
  <c r="Q32" i="3"/>
  <c r="N6" i="3"/>
  <c r="P13" i="3"/>
  <c r="N3" i="6"/>
  <c r="Q27" i="2"/>
  <c r="P11" i="6"/>
  <c r="P21" i="2"/>
  <c r="M12" i="6"/>
  <c r="N31" i="2"/>
  <c r="O36" i="6"/>
  <c r="P18" i="6"/>
  <c r="M36" i="3"/>
  <c r="M4" i="6"/>
  <c r="P4" i="2"/>
  <c r="M24" i="2"/>
  <c r="O21" i="3"/>
  <c r="O27" i="6"/>
  <c r="M16" i="2"/>
  <c r="N39" i="2"/>
  <c r="P17" i="2"/>
  <c r="P13" i="2"/>
  <c r="P19" i="6"/>
  <c r="M41" i="2"/>
  <c r="N17" i="3"/>
  <c r="N25" i="2"/>
  <c r="N7" i="6"/>
  <c r="O25" i="2"/>
  <c r="M25" i="6"/>
  <c r="P21" i="3"/>
  <c r="Q12" i="3"/>
  <c r="N25" i="6"/>
  <c r="P23" i="2"/>
  <c r="Q40" i="3"/>
  <c r="O3" i="6"/>
  <c r="M20" i="6"/>
  <c r="P29" i="6"/>
  <c r="N28" i="3"/>
  <c r="O22" i="6"/>
  <c r="Q15" i="6"/>
  <c r="Q14" i="2"/>
  <c r="M39" i="6"/>
  <c r="N27" i="2"/>
  <c r="N32" i="6"/>
  <c r="N18" i="3"/>
  <c r="N22" i="3"/>
  <c r="M20" i="2"/>
  <c r="M39" i="2"/>
  <c r="M4" i="2"/>
  <c r="Q10" i="6"/>
  <c r="P4" i="6"/>
  <c r="Q34" i="3"/>
  <c r="M26" i="3"/>
  <c r="P27" i="3"/>
  <c r="N30" i="3"/>
  <c r="P15" i="6"/>
  <c r="M17" i="6"/>
  <c r="P20" i="6"/>
  <c r="M25" i="2"/>
  <c r="N17" i="2"/>
  <c r="M32" i="3"/>
  <c r="M10" i="2"/>
  <c r="P8" i="3"/>
  <c r="Q35" i="6"/>
  <c r="N10" i="6"/>
  <c r="N36" i="6"/>
  <c r="O9" i="3"/>
  <c r="P7" i="2"/>
  <c r="M12" i="3"/>
  <c r="M3" i="3"/>
  <c r="Q15" i="3"/>
  <c r="P35" i="3"/>
  <c r="Q1" i="3"/>
  <c r="N40" i="6"/>
  <c r="P41" i="3"/>
  <c r="O41" i="3"/>
  <c r="M5" i="6"/>
  <c r="M6" i="3"/>
  <c r="N42" i="2"/>
  <c r="P40" i="6"/>
  <c r="Q36" i="6"/>
  <c r="N23" i="3"/>
  <c r="Q32" i="6"/>
  <c r="P37" i="2"/>
  <c r="N3" i="2"/>
  <c r="M6" i="2"/>
  <c r="P10" i="6"/>
  <c r="O16" i="2"/>
  <c r="Q38" i="2"/>
  <c r="N29" i="6"/>
  <c r="N12" i="3"/>
  <c r="N34" i="3"/>
  <c r="M34" i="1" l="1"/>
  <c r="F34" i="3"/>
  <c r="H34" i="3" s="1"/>
  <c r="G34" i="3"/>
  <c r="F12" i="3"/>
  <c r="H12" i="3" s="1"/>
  <c r="M12" i="1"/>
  <c r="G12" i="3"/>
  <c r="Y29" i="1"/>
  <c r="G29" i="6"/>
  <c r="F29" i="6"/>
  <c r="H29" i="6" s="1"/>
  <c r="V38" i="1"/>
  <c r="T16" i="1"/>
  <c r="AA10" i="1"/>
  <c r="F3" i="2"/>
  <c r="G3" i="2"/>
  <c r="S3" i="1"/>
  <c r="U37" i="1"/>
  <c r="AB32" i="1"/>
  <c r="F23" i="3"/>
  <c r="H23" i="3" s="1"/>
  <c r="M23" i="1"/>
  <c r="G23" i="3"/>
  <c r="AB36" i="1"/>
  <c r="AA40" i="1"/>
  <c r="G42" i="2"/>
  <c r="S42" i="1"/>
  <c r="F42" i="2"/>
  <c r="H42" i="2" s="1"/>
  <c r="L6" i="1"/>
  <c r="K6" i="1" s="1"/>
  <c r="X5" i="1"/>
  <c r="N41" i="1"/>
  <c r="O41" i="1"/>
  <c r="G40" i="6"/>
  <c r="Y40" i="1"/>
  <c r="F40" i="6"/>
  <c r="H40" i="6" s="1"/>
  <c r="O35" i="1"/>
  <c r="P15" i="1"/>
  <c r="L3" i="1"/>
  <c r="K3" i="1" s="1"/>
  <c r="L12" i="1"/>
  <c r="K12" i="1" s="1"/>
  <c r="U7" i="1"/>
  <c r="N9" i="1"/>
  <c r="Y36" i="1"/>
  <c r="F36" i="6"/>
  <c r="H36" i="6" s="1"/>
  <c r="G36" i="6"/>
  <c r="Y10" i="1"/>
  <c r="G10" i="6"/>
  <c r="F10" i="6"/>
  <c r="H10" i="6" s="1"/>
  <c r="AB35" i="1"/>
  <c r="O8" i="1"/>
  <c r="L32" i="1"/>
  <c r="K32" i="1" s="1"/>
  <c r="G17" i="2"/>
  <c r="S17" i="1"/>
  <c r="F17" i="2"/>
  <c r="H17" i="2" s="1"/>
  <c r="R25" i="1"/>
  <c r="AA20" i="1"/>
  <c r="X17" i="1"/>
  <c r="AA15" i="1"/>
  <c r="F30" i="3"/>
  <c r="H30" i="3" s="1"/>
  <c r="G30" i="3"/>
  <c r="M30" i="1"/>
  <c r="O27" i="1"/>
  <c r="L26" i="1"/>
  <c r="K26" i="1" s="1"/>
  <c r="P34" i="1"/>
  <c r="AA4" i="1"/>
  <c r="AB10" i="1"/>
  <c r="R39" i="1"/>
  <c r="M22" i="1"/>
  <c r="F22" i="3"/>
  <c r="H22" i="3" s="1"/>
  <c r="G22" i="3"/>
  <c r="G18" i="3"/>
  <c r="F18" i="3"/>
  <c r="H18" i="3" s="1"/>
  <c r="M18" i="1"/>
  <c r="F32" i="6"/>
  <c r="H32" i="6" s="1"/>
  <c r="G32" i="6"/>
  <c r="Y32" i="1"/>
  <c r="G27" i="2"/>
  <c r="S27" i="1"/>
  <c r="F27" i="2"/>
  <c r="H27" i="2" s="1"/>
  <c r="X39" i="1"/>
  <c r="V14" i="1"/>
  <c r="AB15" i="1"/>
  <c r="Z22" i="1"/>
  <c r="M28" i="1"/>
  <c r="G28" i="3"/>
  <c r="F28" i="3"/>
  <c r="H28" i="3" s="1"/>
  <c r="AA29" i="1"/>
  <c r="Z3" i="1"/>
  <c r="P40" i="1"/>
  <c r="U23" i="1"/>
  <c r="G25" i="6"/>
  <c r="Y25" i="1"/>
  <c r="F25" i="6"/>
  <c r="H25" i="6" s="1"/>
  <c r="P12" i="1"/>
  <c r="O21" i="1"/>
  <c r="X25" i="1"/>
  <c r="T25" i="1"/>
  <c r="Y7" i="1"/>
  <c r="F7" i="6"/>
  <c r="H7" i="6" s="1"/>
  <c r="G7" i="6"/>
  <c r="S25" i="1"/>
  <c r="F25" i="2"/>
  <c r="H25" i="2" s="1"/>
  <c r="G25" i="2"/>
  <c r="M17" i="1"/>
  <c r="F17" i="3"/>
  <c r="H17" i="3" s="1"/>
  <c r="G17" i="3"/>
  <c r="R41" i="1"/>
  <c r="AA19" i="1"/>
  <c r="U13" i="1"/>
  <c r="U17" i="1"/>
  <c r="G39" i="2"/>
  <c r="S39" i="1"/>
  <c r="F39" i="2"/>
  <c r="H39" i="2" s="1"/>
  <c r="Z27" i="1"/>
  <c r="N21" i="1"/>
  <c r="U4" i="1"/>
  <c r="L36" i="1"/>
  <c r="K36" i="1" s="1"/>
  <c r="AA18" i="1"/>
  <c r="Z36" i="1"/>
  <c r="F31" i="2"/>
  <c r="H31" i="2" s="1"/>
  <c r="G31" i="2"/>
  <c r="S31" i="1"/>
  <c r="U21" i="1"/>
  <c r="AA11" i="1"/>
  <c r="V27" i="1"/>
  <c r="G3" i="6"/>
  <c r="Y3" i="1"/>
  <c r="F3" i="6"/>
  <c r="O13" i="1"/>
  <c r="G6" i="3"/>
  <c r="M6" i="1"/>
  <c r="F6" i="3"/>
  <c r="H6" i="3" s="1"/>
  <c r="P32" i="1"/>
  <c r="N19" i="1"/>
  <c r="AB41" i="1"/>
  <c r="F9" i="3"/>
  <c r="H9" i="3" s="1"/>
  <c r="M9" i="1"/>
  <c r="G9" i="3"/>
  <c r="Y14" i="1"/>
  <c r="F14" i="6"/>
  <c r="H14" i="6" s="1"/>
  <c r="G14" i="6"/>
  <c r="G14" i="2"/>
  <c r="S14" i="1"/>
  <c r="F14" i="2"/>
  <c r="H14" i="2" s="1"/>
  <c r="R21" i="1"/>
  <c r="L10" i="1"/>
  <c r="K10" i="1" s="1"/>
  <c r="G38" i="3"/>
  <c r="F38" i="3"/>
  <c r="H38" i="3" s="1"/>
  <c r="M38" i="1"/>
  <c r="AA12" i="1"/>
  <c r="V16" i="1"/>
  <c r="F16" i="3"/>
  <c r="H16" i="3" s="1"/>
  <c r="G16" i="3"/>
  <c r="M16" i="1"/>
  <c r="AA32" i="1"/>
  <c r="T11" i="1"/>
  <c r="AB7" i="1"/>
  <c r="V35" i="1"/>
  <c r="O18" i="1"/>
  <c r="O24" i="1"/>
  <c r="G33" i="2"/>
  <c r="F33" i="2"/>
  <c r="H33" i="2" s="1"/>
  <c r="S33" i="1"/>
  <c r="AA8" i="1"/>
  <c r="X31" i="1"/>
  <c r="G23" i="2"/>
  <c r="S23" i="1"/>
  <c r="F23" i="2"/>
  <c r="H23" i="2" s="1"/>
  <c r="U31" i="1"/>
  <c r="V9" i="1"/>
  <c r="N35" i="1"/>
  <c r="Y8" i="1"/>
  <c r="G8" i="6"/>
  <c r="F8" i="6"/>
  <c r="H8" i="6" s="1"/>
  <c r="G29" i="2"/>
  <c r="F29" i="2"/>
  <c r="H29" i="2" s="1"/>
  <c r="S29" i="1"/>
  <c r="Y41" i="1"/>
  <c r="F41" i="6"/>
  <c r="H41" i="6" s="1"/>
  <c r="G41" i="6"/>
  <c r="N12" i="1"/>
  <c r="O11" i="1"/>
  <c r="U35" i="1"/>
  <c r="AA28" i="1"/>
  <c r="T23" i="1"/>
  <c r="Z14" i="1"/>
  <c r="V23" i="1"/>
  <c r="T9" i="1"/>
  <c r="O30" i="1"/>
  <c r="F15" i="6"/>
  <c r="H15" i="6" s="1"/>
  <c r="G15" i="6"/>
  <c r="Y15" i="1"/>
  <c r="AA3" i="1"/>
  <c r="N3" i="1"/>
  <c r="Z9" i="1"/>
  <c r="T32" i="1"/>
  <c r="AB33" i="1"/>
  <c r="P5" i="1"/>
  <c r="P22" i="1"/>
  <c r="L22" i="1"/>
  <c r="K22" i="1" s="1"/>
  <c r="V39" i="1"/>
  <c r="U39" i="1"/>
  <c r="Y27" i="1"/>
  <c r="G27" i="6"/>
  <c r="F27" i="6"/>
  <c r="H27" i="6" s="1"/>
  <c r="Z41" i="1"/>
  <c r="F22" i="6"/>
  <c r="H22" i="6" s="1"/>
  <c r="G22" i="6"/>
  <c r="Y22" i="1"/>
  <c r="AA42" i="1"/>
  <c r="V21" i="1"/>
  <c r="X19" i="1"/>
  <c r="O32" i="1"/>
  <c r="Y13" i="1"/>
  <c r="G13" i="6"/>
  <c r="F13" i="6"/>
  <c r="H13" i="6" s="1"/>
  <c r="V5" i="1"/>
  <c r="O10" i="1"/>
  <c r="F33" i="6"/>
  <c r="H33" i="6" s="1"/>
  <c r="G33" i="6"/>
  <c r="Y33" i="1"/>
  <c r="T40" i="1"/>
  <c r="P18" i="1"/>
  <c r="AB5" i="1"/>
  <c r="U19" i="1"/>
  <c r="T36" i="1"/>
  <c r="G42" i="6"/>
  <c r="Y42" i="1"/>
  <c r="F42" i="6"/>
  <c r="H42" i="6" s="1"/>
  <c r="N22" i="1"/>
  <c r="V17" i="1"/>
  <c r="Z7" i="1"/>
  <c r="AA14" i="1"/>
  <c r="N7" i="1"/>
  <c r="N38" i="1"/>
  <c r="AA39" i="1"/>
  <c r="P4" i="1"/>
  <c r="O4" i="1"/>
  <c r="N33" i="1"/>
  <c r="R15" i="1"/>
  <c r="P11" i="1"/>
  <c r="P21" i="1"/>
  <c r="V3" i="1"/>
  <c r="M15" i="1"/>
  <c r="G15" i="3"/>
  <c r="F15" i="3"/>
  <c r="H15" i="3" s="1"/>
  <c r="U12" i="1"/>
  <c r="AB27" i="1"/>
  <c r="AB23" i="1"/>
  <c r="L42" i="1"/>
  <c r="K42" i="1" s="1"/>
  <c r="V28" i="1"/>
  <c r="O26" i="1"/>
  <c r="G31" i="3"/>
  <c r="F31" i="3"/>
  <c r="H31" i="3" s="1"/>
  <c r="M31" i="1"/>
  <c r="P31" i="1"/>
  <c r="Z11" i="1"/>
  <c r="AA38" i="1"/>
  <c r="AB28" i="1"/>
  <c r="AA37" i="1"/>
  <c r="AB42" i="1"/>
  <c r="Z13" i="1"/>
  <c r="G35" i="6"/>
  <c r="F35" i="6"/>
  <c r="H35" i="6" s="1"/>
  <c r="Y35" i="1"/>
  <c r="F16" i="2"/>
  <c r="H16" i="2" s="1"/>
  <c r="G16" i="2"/>
  <c r="S16" i="1"/>
  <c r="L21" i="1"/>
  <c r="K21" i="1" s="1"/>
  <c r="L5" i="1"/>
  <c r="K5" i="1" s="1"/>
  <c r="P20" i="1"/>
  <c r="S36" i="1"/>
  <c r="F36" i="2"/>
  <c r="H36" i="2" s="1"/>
  <c r="G36" i="2"/>
  <c r="Y37" i="1"/>
  <c r="F37" i="6"/>
  <c r="H37" i="6" s="1"/>
  <c r="G37" i="6"/>
  <c r="X41" i="1"/>
  <c r="F37" i="2"/>
  <c r="H37" i="2" s="1"/>
  <c r="S37" i="1"/>
  <c r="G37" i="2"/>
  <c r="L20" i="1"/>
  <c r="K20" i="1" s="1"/>
  <c r="P25" i="1"/>
  <c r="P37" i="1"/>
  <c r="P6" i="1"/>
  <c r="R35" i="1"/>
  <c r="P9" i="1"/>
  <c r="S41" i="1"/>
  <c r="G41" i="2"/>
  <c r="F41" i="2"/>
  <c r="H41" i="2" s="1"/>
  <c r="AA9" i="1"/>
  <c r="R27" i="1"/>
  <c r="U18" i="1"/>
  <c r="L19" i="1"/>
  <c r="K19" i="1" s="1"/>
  <c r="V13" i="1"/>
  <c r="M29" i="1"/>
  <c r="G29" i="3"/>
  <c r="F29" i="3"/>
  <c r="H29" i="3" s="1"/>
  <c r="U30" i="1"/>
  <c r="L41" i="1"/>
  <c r="K41" i="1" s="1"/>
  <c r="M10" i="1"/>
  <c r="F10" i="3"/>
  <c r="H10" i="3" s="1"/>
  <c r="G10" i="3"/>
  <c r="T24" i="1"/>
  <c r="AA41" i="1"/>
  <c r="N37" i="1"/>
  <c r="Y31" i="1"/>
  <c r="F31" i="6"/>
  <c r="H31" i="6" s="1"/>
  <c r="G31" i="6"/>
  <c r="P33" i="1"/>
  <c r="R7" i="1"/>
  <c r="R29" i="1"/>
  <c r="P27" i="1"/>
  <c r="Z23" i="1"/>
  <c r="AA36" i="1"/>
  <c r="G19" i="6"/>
  <c r="F19" i="6"/>
  <c r="H19" i="6" s="1"/>
  <c r="Y19" i="1"/>
  <c r="V29" i="1"/>
  <c r="L39" i="1"/>
  <c r="K39" i="1" s="1"/>
  <c r="Z10" i="1"/>
  <c r="G9" i="2"/>
  <c r="S9" i="1"/>
  <c r="F9" i="2"/>
  <c r="H9" i="2" s="1"/>
  <c r="S28" i="1"/>
  <c r="G28" i="2"/>
  <c r="F28" i="2"/>
  <c r="H28" i="2" s="1"/>
  <c r="O17" i="1"/>
  <c r="AB4" i="1"/>
  <c r="G38" i="2"/>
  <c r="S38" i="1"/>
  <c r="F38" i="2"/>
  <c r="H38" i="2" s="1"/>
  <c r="Z39" i="1"/>
  <c r="O42" i="1"/>
  <c r="V20" i="1"/>
  <c r="T27" i="1"/>
  <c r="N25" i="1"/>
  <c r="P17" i="1"/>
  <c r="P35" i="1"/>
  <c r="Z5" i="1"/>
  <c r="AB8" i="1"/>
  <c r="N40" i="1"/>
  <c r="O29" i="1"/>
  <c r="AB20" i="1"/>
  <c r="AA7" i="1"/>
  <c r="G26" i="2"/>
  <c r="S26" i="1"/>
  <c r="F26" i="2"/>
  <c r="H26" i="2" s="1"/>
  <c r="V19" i="1"/>
  <c r="O28" i="1"/>
  <c r="P28" i="1"/>
  <c r="P38" i="1"/>
  <c r="Z19" i="1"/>
  <c r="V6" i="1"/>
  <c r="L15" i="1"/>
  <c r="K15" i="1" s="1"/>
  <c r="L4" i="1"/>
  <c r="K4" i="1" s="1"/>
  <c r="G3" i="3"/>
  <c r="F3" i="3"/>
  <c r="M3" i="1"/>
  <c r="L29" i="1"/>
  <c r="K29" i="1" s="1"/>
  <c r="U10" i="1"/>
  <c r="AB31" i="1"/>
  <c r="G30" i="2"/>
  <c r="S30" i="1"/>
  <c r="F30" i="2"/>
  <c r="H30" i="2" s="1"/>
  <c r="U6" i="1"/>
  <c r="S24" i="1"/>
  <c r="G24" i="2"/>
  <c r="F24" i="2"/>
  <c r="H24" i="2" s="1"/>
  <c r="Z40" i="1"/>
  <c r="G19" i="3"/>
  <c r="M19" i="1"/>
  <c r="F19" i="3"/>
  <c r="H19" i="3" s="1"/>
  <c r="N10" i="1"/>
  <c r="V22" i="1"/>
  <c r="T30" i="1"/>
  <c r="T38" i="1"/>
  <c r="G21" i="6"/>
  <c r="Y21" i="1"/>
  <c r="F21" i="6"/>
  <c r="H21" i="6" s="1"/>
  <c r="N30" i="1"/>
  <c r="G14" i="3"/>
  <c r="M14" i="1"/>
  <c r="F14" i="3"/>
  <c r="H14" i="3" s="1"/>
  <c r="L9" i="1"/>
  <c r="K9" i="1" s="1"/>
  <c r="Z38" i="1"/>
  <c r="U36" i="1"/>
  <c r="X23" i="1"/>
  <c r="L11" i="1"/>
  <c r="K11" i="1" s="1"/>
  <c r="S40" i="1"/>
  <c r="G40" i="2"/>
  <c r="F40" i="2"/>
  <c r="H40" i="2" s="1"/>
  <c r="Z18" i="1"/>
  <c r="V15" i="1"/>
  <c r="P3" i="1"/>
  <c r="O40" i="1"/>
  <c r="T13" i="1"/>
  <c r="S34" i="1"/>
  <c r="F34" i="2"/>
  <c r="H34" i="2" s="1"/>
  <c r="G34" i="2"/>
  <c r="Z6" i="1"/>
  <c r="V33" i="1"/>
  <c r="AB18" i="1"/>
  <c r="R3" i="1"/>
  <c r="T42" i="1"/>
  <c r="R37" i="1"/>
  <c r="M41" i="1"/>
  <c r="G41" i="3"/>
  <c r="F41" i="3"/>
  <c r="H41" i="3" s="1"/>
  <c r="T29" i="1"/>
  <c r="P19" i="1"/>
  <c r="U26" i="1"/>
  <c r="AA27" i="1"/>
  <c r="L35" i="1"/>
  <c r="K35" i="1" s="1"/>
  <c r="L7" i="1"/>
  <c r="K7" i="1" s="1"/>
  <c r="U14" i="1"/>
  <c r="G15" i="2"/>
  <c r="S15" i="1"/>
  <c r="F15" i="2"/>
  <c r="H15" i="2" s="1"/>
  <c r="AA21" i="1"/>
  <c r="Z42" i="1"/>
  <c r="F10" i="2"/>
  <c r="H10" i="2" s="1"/>
  <c r="S10" i="1"/>
  <c r="G10" i="2"/>
  <c r="P10" i="1"/>
  <c r="T15" i="1"/>
  <c r="Y34" i="1"/>
  <c r="G34" i="6"/>
  <c r="F34" i="6"/>
  <c r="H34" i="6" s="1"/>
  <c r="F6" i="2"/>
  <c r="H6" i="2" s="1"/>
  <c r="G6" i="2"/>
  <c r="S6" i="1"/>
  <c r="V4" i="1"/>
  <c r="T7" i="1"/>
  <c r="G8" i="3"/>
  <c r="M8" i="1"/>
  <c r="F8" i="3"/>
  <c r="H8" i="3" s="1"/>
  <c r="AB3" i="1"/>
  <c r="P39" i="1"/>
  <c r="AA23" i="1"/>
  <c r="Z35" i="1"/>
  <c r="N27" i="1"/>
  <c r="T20" i="1"/>
  <c r="P41" i="1"/>
  <c r="V36" i="1"/>
  <c r="F13" i="2"/>
  <c r="H13" i="2" s="1"/>
  <c r="S13" i="1"/>
  <c r="G13" i="2"/>
  <c r="X37" i="1"/>
  <c r="P30" i="1"/>
  <c r="G21" i="2"/>
  <c r="F21" i="2"/>
  <c r="H21" i="2" s="1"/>
  <c r="S21" i="1"/>
  <c r="G24" i="3"/>
  <c r="M24" i="1"/>
  <c r="F24" i="3"/>
  <c r="H24" i="3" s="1"/>
  <c r="U16" i="1"/>
  <c r="P7" i="1"/>
  <c r="T19" i="1"/>
  <c r="P16" i="1"/>
  <c r="N14" i="1"/>
  <c r="V8" i="1"/>
  <c r="N34" i="1"/>
  <c r="AA13" i="1"/>
  <c r="N39" i="1"/>
  <c r="X35" i="1"/>
  <c r="V41" i="1"/>
  <c r="U28" i="1"/>
  <c r="AB6" i="1"/>
  <c r="AA24" i="1"/>
  <c r="P8" i="1"/>
  <c r="AB26" i="1"/>
  <c r="U3" i="1"/>
  <c r="U20" i="1"/>
  <c r="U34" i="1"/>
  <c r="O3" i="1"/>
  <c r="P14" i="1"/>
  <c r="AB19" i="1"/>
  <c r="X33" i="1"/>
  <c r="L18" i="1"/>
  <c r="K18" i="1" s="1"/>
  <c r="Z33" i="1"/>
  <c r="N20" i="1"/>
  <c r="N36" i="1"/>
  <c r="X27" i="1"/>
  <c r="V31" i="1"/>
  <c r="V24" i="1"/>
  <c r="G4" i="6"/>
  <c r="F4" i="6"/>
  <c r="H4" i="6" s="1"/>
  <c r="Y4" i="1"/>
  <c r="N5" i="1"/>
  <c r="V11" i="1"/>
  <c r="P42" i="1"/>
  <c r="L13" i="1"/>
  <c r="K13" i="1" s="1"/>
  <c r="O34" i="1"/>
  <c r="L37" i="1"/>
  <c r="K37" i="1" s="1"/>
  <c r="AB12" i="1"/>
  <c r="O39" i="1"/>
  <c r="AB30" i="1"/>
  <c r="T18" i="1"/>
  <c r="AB34" i="1"/>
  <c r="R13" i="1"/>
  <c r="V7" i="1"/>
  <c r="G5" i="6"/>
  <c r="F5" i="6"/>
  <c r="H5" i="6" s="1"/>
  <c r="Y5" i="1"/>
  <c r="T5" i="1"/>
  <c r="U33" i="1"/>
  <c r="T3" i="1"/>
  <c r="L17" i="1"/>
  <c r="K17" i="1" s="1"/>
  <c r="N28" i="1"/>
  <c r="AB38" i="1"/>
  <c r="U24" i="1"/>
  <c r="T17" i="1"/>
  <c r="O12" i="1"/>
  <c r="T6" i="1"/>
  <c r="AA6" i="1"/>
  <c r="V37" i="1"/>
  <c r="S22" i="1"/>
  <c r="G22" i="2"/>
  <c r="F22" i="2"/>
  <c r="H22" i="2" s="1"/>
  <c r="P23" i="1"/>
  <c r="AA33" i="1"/>
  <c r="AB16" i="1"/>
  <c r="L30" i="1"/>
  <c r="K30" i="1" s="1"/>
  <c r="AB25" i="1"/>
  <c r="AA5" i="1"/>
  <c r="X3" i="1"/>
  <c r="R11" i="1"/>
  <c r="L33" i="1"/>
  <c r="K33" i="1" s="1"/>
  <c r="G19" i="2"/>
  <c r="S19" i="1"/>
  <c r="F19" i="2"/>
  <c r="H19" i="2" s="1"/>
  <c r="R23" i="1"/>
  <c r="T22" i="1"/>
  <c r="O16" i="1"/>
  <c r="N4" i="1"/>
  <c r="AA34" i="1"/>
  <c r="G11" i="6"/>
  <c r="Y11" i="1"/>
  <c r="F11" i="6"/>
  <c r="H11" i="6" s="1"/>
  <c r="T39" i="1"/>
  <c r="O36" i="1"/>
  <c r="F20" i="3"/>
  <c r="H20" i="3" s="1"/>
  <c r="M20" i="1"/>
  <c r="G20" i="3"/>
  <c r="X13" i="1"/>
  <c r="N24" i="1"/>
  <c r="O19" i="1"/>
  <c r="T26" i="1"/>
  <c r="P26" i="1"/>
  <c r="R9" i="1"/>
  <c r="AA26" i="1"/>
  <c r="F9" i="6"/>
  <c r="H9" i="6" s="1"/>
  <c r="Y9" i="1"/>
  <c r="G9" i="6"/>
  <c r="Z8" i="1"/>
  <c r="Z31" i="1"/>
  <c r="N23" i="1"/>
  <c r="Z15" i="1"/>
  <c r="S11" i="1"/>
  <c r="F11" i="2"/>
  <c r="H11" i="2" s="1"/>
  <c r="G11" i="2"/>
  <c r="AB37" i="1"/>
  <c r="L25" i="1"/>
  <c r="K25" i="1" s="1"/>
  <c r="O6" i="1"/>
  <c r="Z26" i="1"/>
  <c r="X29" i="1"/>
  <c r="AA31" i="1"/>
  <c r="O15" i="1"/>
  <c r="F35" i="2"/>
  <c r="H35" i="2" s="1"/>
  <c r="S35" i="1"/>
  <c r="G35" i="2"/>
  <c r="O14" i="1"/>
  <c r="N17" i="1"/>
  <c r="O38" i="1"/>
  <c r="F5" i="3"/>
  <c r="H5" i="3" s="1"/>
  <c r="G5" i="3"/>
  <c r="M5" i="1"/>
  <c r="AB40" i="1"/>
  <c r="Y39" i="1"/>
  <c r="G39" i="6"/>
  <c r="F39" i="6"/>
  <c r="H39" i="6" s="1"/>
  <c r="O23" i="1"/>
  <c r="N26" i="1"/>
  <c r="G42" i="3"/>
  <c r="M42" i="1"/>
  <c r="F42" i="3"/>
  <c r="H42" i="3" s="1"/>
  <c r="M4" i="1"/>
  <c r="G4" i="3"/>
  <c r="F4" i="3"/>
  <c r="H4" i="3" s="1"/>
  <c r="V25" i="1"/>
  <c r="AB22" i="1"/>
  <c r="F12" i="2"/>
  <c r="H12" i="2" s="1"/>
  <c r="G12" i="2"/>
  <c r="S12" i="1"/>
  <c r="Z25" i="1"/>
  <c r="Z17" i="1"/>
  <c r="Y20" i="1"/>
  <c r="F20" i="6"/>
  <c r="H20" i="6" s="1"/>
  <c r="G20" i="6"/>
  <c r="U5" i="1"/>
  <c r="T14" i="1"/>
  <c r="M32" i="1"/>
  <c r="G32" i="3"/>
  <c r="F32" i="3"/>
  <c r="H32" i="3" s="1"/>
  <c r="Z16" i="1"/>
  <c r="M25" i="1"/>
  <c r="F25" i="3"/>
  <c r="H25" i="3" s="1"/>
  <c r="G25" i="3"/>
  <c r="R17" i="1"/>
  <c r="L28" i="1"/>
  <c r="K28" i="1" s="1"/>
  <c r="G7" i="2"/>
  <c r="S7" i="1"/>
  <c r="F7" i="2"/>
  <c r="H7" i="2" s="1"/>
  <c r="O37" i="1"/>
  <c r="L23" i="1"/>
  <c r="K23" i="1" s="1"/>
  <c r="G40" i="3"/>
  <c r="F40" i="3"/>
  <c r="H40" i="3" s="1"/>
  <c r="M40" i="1"/>
  <c r="O7" i="1"/>
  <c r="Z30" i="1"/>
  <c r="Z21" i="1"/>
  <c r="R31" i="1"/>
  <c r="F28" i="6"/>
  <c r="H28" i="6" s="1"/>
  <c r="G28" i="6"/>
  <c r="Y28" i="1"/>
  <c r="V10" i="1"/>
  <c r="P13" i="1"/>
  <c r="Z32" i="1"/>
  <c r="T37" i="1"/>
  <c r="F12" i="6"/>
  <c r="H12" i="6" s="1"/>
  <c r="G12" i="6"/>
  <c r="Y12" i="1"/>
  <c r="R5" i="1"/>
  <c r="M35" i="1"/>
  <c r="F35" i="3"/>
  <c r="H35" i="3" s="1"/>
  <c r="G35" i="3"/>
  <c r="F18" i="2"/>
  <c r="H18" i="2" s="1"/>
  <c r="S18" i="1"/>
  <c r="G18" i="2"/>
  <c r="O5" i="1"/>
  <c r="U29" i="1"/>
  <c r="V40" i="1"/>
  <c r="S8" i="1"/>
  <c r="F8" i="2"/>
  <c r="H8" i="2" s="1"/>
  <c r="G8" i="2"/>
  <c r="L24" i="1"/>
  <c r="K24" i="1" s="1"/>
  <c r="M26" i="1"/>
  <c r="F26" i="3"/>
  <c r="H26" i="3" s="1"/>
  <c r="G26" i="3"/>
  <c r="T28" i="1"/>
  <c r="X15" i="1"/>
  <c r="G27" i="3"/>
  <c r="F27" i="3"/>
  <c r="H27" i="3" s="1"/>
  <c r="M27" i="1"/>
  <c r="V12" i="1"/>
  <c r="X9" i="1"/>
  <c r="V42" i="1"/>
  <c r="U27" i="1"/>
  <c r="Y30" i="1"/>
  <c r="G30" i="6"/>
  <c r="F30" i="6"/>
  <c r="H30" i="6" s="1"/>
  <c r="V34" i="1"/>
  <c r="F38" i="6"/>
  <c r="H38" i="6" s="1"/>
  <c r="Y38" i="1"/>
  <c r="G38" i="6"/>
  <c r="T10" i="1"/>
  <c r="T21" i="1"/>
  <c r="G33" i="3"/>
  <c r="M33" i="1"/>
  <c r="F33" i="3"/>
  <c r="H33" i="3" s="1"/>
  <c r="M37" i="1"/>
  <c r="F37" i="3"/>
  <c r="H37" i="3" s="1"/>
  <c r="G37" i="3"/>
  <c r="AB11" i="1"/>
  <c r="AB24" i="1"/>
  <c r="U11" i="1"/>
  <c r="F7" i="3"/>
  <c r="H7" i="3" s="1"/>
  <c r="G7" i="3"/>
  <c r="M7" i="1"/>
  <c r="AB17" i="1"/>
  <c r="L16" i="1"/>
  <c r="K16" i="1" s="1"/>
  <c r="L31" i="1"/>
  <c r="K31" i="1" s="1"/>
  <c r="U9" i="1"/>
  <c r="R19" i="1"/>
  <c r="Z20" i="1"/>
  <c r="O9" i="1"/>
  <c r="AA25" i="1"/>
  <c r="P29" i="1"/>
  <c r="AA22" i="1"/>
  <c r="U41" i="1"/>
  <c r="Z12" i="1"/>
  <c r="T41" i="1"/>
  <c r="L40" i="1"/>
  <c r="K40" i="1" s="1"/>
  <c r="S32" i="1"/>
  <c r="G32" i="2"/>
  <c r="F32" i="2"/>
  <c r="H32" i="2" s="1"/>
  <c r="X11" i="1"/>
  <c r="AB9" i="1"/>
  <c r="Z34" i="1"/>
  <c r="T31" i="1"/>
  <c r="T8" i="1"/>
  <c r="AB13" i="1"/>
  <c r="N31" i="1"/>
  <c r="U32" i="1"/>
  <c r="O33" i="1"/>
  <c r="AB14" i="1"/>
  <c r="X21" i="1"/>
  <c r="N42" i="1"/>
  <c r="Y24" i="1"/>
  <c r="F24" i="6"/>
  <c r="H24" i="6" s="1"/>
  <c r="G24" i="6"/>
  <c r="U15" i="1"/>
  <c r="T4" i="1"/>
  <c r="AB29" i="1"/>
  <c r="T12" i="1"/>
  <c r="N16" i="1"/>
  <c r="X7" i="1"/>
  <c r="Z28" i="1"/>
  <c r="Z24" i="1"/>
  <c r="Y16" i="1"/>
  <c r="G16" i="6"/>
  <c r="F16" i="6"/>
  <c r="H16" i="6" s="1"/>
  <c r="F6" i="6"/>
  <c r="H6" i="6" s="1"/>
  <c r="Y6" i="1"/>
  <c r="G6" i="6"/>
  <c r="M36" i="1"/>
  <c r="G36" i="3"/>
  <c r="F36" i="3"/>
  <c r="H36" i="3" s="1"/>
  <c r="O22" i="1"/>
  <c r="U42" i="1"/>
  <c r="AA16" i="1"/>
  <c r="F18" i="6"/>
  <c r="H18" i="6" s="1"/>
  <c r="Y18" i="1"/>
  <c r="G18" i="6"/>
  <c r="Z4" i="1"/>
  <c r="Z37" i="1"/>
  <c r="AB21" i="1"/>
  <c r="U40" i="1"/>
  <c r="Y23" i="1"/>
  <c r="F23" i="6"/>
  <c r="H23" i="6" s="1"/>
  <c r="G23" i="6"/>
  <c r="O25" i="1"/>
  <c r="V32" i="1"/>
  <c r="G17" i="6"/>
  <c r="Y17" i="1"/>
  <c r="F17" i="6"/>
  <c r="H17" i="6" s="1"/>
  <c r="T35" i="1"/>
  <c r="G21" i="3"/>
  <c r="F21" i="3"/>
  <c r="H21" i="3" s="1"/>
  <c r="M21" i="1"/>
  <c r="N32" i="1"/>
  <c r="U8" i="1"/>
  <c r="O20" i="1"/>
  <c r="AB39" i="1"/>
  <c r="G20" i="2"/>
  <c r="S20" i="1"/>
  <c r="F20" i="2"/>
  <c r="H20" i="2" s="1"/>
  <c r="AA17" i="1"/>
  <c r="U25" i="1"/>
  <c r="O31" i="1"/>
  <c r="V18" i="1"/>
  <c r="R33" i="1"/>
  <c r="N29" i="1"/>
  <c r="L34" i="1"/>
  <c r="K34" i="1" s="1"/>
  <c r="N6" i="1"/>
  <c r="S5" i="1"/>
  <c r="F5" i="2"/>
  <c r="H5" i="2" s="1"/>
  <c r="G5" i="2"/>
  <c r="F26" i="6"/>
  <c r="H26" i="6" s="1"/>
  <c r="G26" i="6"/>
  <c r="Y26" i="1"/>
  <c r="N15" i="1"/>
  <c r="Z29" i="1"/>
  <c r="N11" i="1"/>
  <c r="AA35" i="1"/>
  <c r="L38" i="1"/>
  <c r="K38" i="1" s="1"/>
  <c r="L14" i="1"/>
  <c r="K14" i="1" s="1"/>
  <c r="P36" i="1"/>
  <c r="T33" i="1"/>
  <c r="N13" i="1"/>
  <c r="V26" i="1"/>
  <c r="U22" i="1"/>
  <c r="L27" i="1"/>
  <c r="K27" i="1" s="1"/>
  <c r="AA30" i="1"/>
  <c r="S4" i="1"/>
  <c r="G4" i="2"/>
  <c r="F4" i="2"/>
  <c r="H4" i="2" s="1"/>
  <c r="M39" i="1"/>
  <c r="G39" i="3"/>
  <c r="F39" i="3"/>
  <c r="H39" i="3" s="1"/>
  <c r="L8" i="1"/>
  <c r="K8" i="1" s="1"/>
  <c r="M11" i="1"/>
  <c r="F11" i="3"/>
  <c r="H11" i="3" s="1"/>
  <c r="G11" i="3"/>
  <c r="U38" i="1"/>
  <c r="G13" i="3"/>
  <c r="F13" i="3"/>
  <c r="H13" i="3" s="1"/>
  <c r="M13" i="1"/>
  <c r="V30" i="1"/>
  <c r="N18" i="1"/>
  <c r="T34" i="1"/>
  <c r="N8" i="1"/>
  <c r="P24" i="1"/>
  <c r="B22" i="4"/>
  <c r="F22" i="4" s="1"/>
  <c r="B23" i="4"/>
  <c r="J2" i="1"/>
  <c r="F18" i="4"/>
  <c r="F16" i="4"/>
  <c r="F2" i="1"/>
  <c r="B21" i="4"/>
  <c r="F14" i="4"/>
  <c r="I2" i="1"/>
  <c r="W23" i="1" l="1"/>
  <c r="X24" i="1"/>
  <c r="W24" i="1" s="1"/>
  <c r="W19" i="1"/>
  <c r="X20" i="1"/>
  <c r="W20" i="1" s="1"/>
  <c r="Q41" i="1"/>
  <c r="R42" i="1"/>
  <c r="Q42" i="1" s="1"/>
  <c r="X12" i="1"/>
  <c r="W12" i="1" s="1"/>
  <c r="W11" i="1"/>
  <c r="Q5" i="1"/>
  <c r="R6" i="1"/>
  <c r="Q6" i="1" s="1"/>
  <c r="R18" i="1"/>
  <c r="Q18" i="1" s="1"/>
  <c r="Q17" i="1"/>
  <c r="W13" i="1"/>
  <c r="X14" i="1"/>
  <c r="W14" i="1" s="1"/>
  <c r="X36" i="1"/>
  <c r="W36" i="1" s="1"/>
  <c r="W35" i="1"/>
  <c r="G2" i="2"/>
  <c r="R40" i="1"/>
  <c r="Q40" i="1" s="1"/>
  <c r="Q39" i="1"/>
  <c r="X10" i="1"/>
  <c r="W10" i="1" s="1"/>
  <c r="W9" i="1"/>
  <c r="X38" i="1"/>
  <c r="W38" i="1" s="1"/>
  <c r="W37" i="1"/>
  <c r="R22" i="1"/>
  <c r="Q22" i="1" s="1"/>
  <c r="Q21" i="1"/>
  <c r="X18" i="1"/>
  <c r="W18" i="1" s="1"/>
  <c r="W17" i="1"/>
  <c r="H3" i="2"/>
  <c r="H2" i="2" s="1"/>
  <c r="F2" i="2"/>
  <c r="W15" i="1"/>
  <c r="X16" i="1"/>
  <c r="W16" i="1" s="1"/>
  <c r="X28" i="1"/>
  <c r="W28" i="1" s="1"/>
  <c r="W27" i="1"/>
  <c r="Q33" i="1"/>
  <c r="R34" i="1"/>
  <c r="Q34" i="1" s="1"/>
  <c r="Q11" i="1"/>
  <c r="R12" i="1"/>
  <c r="Q12" i="1" s="1"/>
  <c r="Q29" i="1"/>
  <c r="R30" i="1"/>
  <c r="Q30" i="1" s="1"/>
  <c r="R16" i="1"/>
  <c r="Q16" i="1" s="1"/>
  <c r="Q15" i="1"/>
  <c r="F2" i="6"/>
  <c r="H3" i="6"/>
  <c r="H2" i="6" s="1"/>
  <c r="W25" i="1"/>
  <c r="X26" i="1"/>
  <c r="W26" i="1" s="1"/>
  <c r="X40" i="1"/>
  <c r="W40" i="1" s="1"/>
  <c r="W39" i="1"/>
  <c r="X22" i="1"/>
  <c r="W22" i="1" s="1"/>
  <c r="W21" i="1"/>
  <c r="Q31" i="1"/>
  <c r="R32" i="1"/>
  <c r="Q32" i="1" s="1"/>
  <c r="W29" i="1"/>
  <c r="X30" i="1"/>
  <c r="W30" i="1" s="1"/>
  <c r="Q9" i="1"/>
  <c r="R10" i="1"/>
  <c r="Q10" i="1" s="1"/>
  <c r="X4" i="1"/>
  <c r="W4" i="1" s="1"/>
  <c r="W3" i="1"/>
  <c r="X34" i="1"/>
  <c r="W34" i="1" s="1"/>
  <c r="W33" i="1"/>
  <c r="Q7" i="1"/>
  <c r="R8" i="1"/>
  <c r="Q8" i="1" s="1"/>
  <c r="Q25" i="1"/>
  <c r="R26" i="1"/>
  <c r="Q26" i="1" s="1"/>
  <c r="X6" i="1"/>
  <c r="W6" i="1" s="1"/>
  <c r="W5" i="1"/>
  <c r="Q3" i="1"/>
  <c r="R4" i="1"/>
  <c r="Q4" i="1" s="1"/>
  <c r="F20" i="4"/>
  <c r="W7" i="1"/>
  <c r="X8" i="1"/>
  <c r="W8" i="1" s="1"/>
  <c r="Q37" i="1"/>
  <c r="R38" i="1"/>
  <c r="Q38" i="1" s="1"/>
  <c r="F2" i="3"/>
  <c r="B24" i="4" s="1"/>
  <c r="H3" i="3"/>
  <c r="H2" i="3" s="1"/>
  <c r="Q35" i="1"/>
  <c r="R36" i="1"/>
  <c r="Q36" i="1" s="1"/>
  <c r="W41" i="1"/>
  <c r="X42" i="1"/>
  <c r="W42" i="1" s="1"/>
  <c r="G2" i="6"/>
  <c r="Q27" i="1"/>
  <c r="R28" i="1"/>
  <c r="Q28" i="1" s="1"/>
  <c r="Q19" i="1"/>
  <c r="R20" i="1"/>
  <c r="Q20" i="1" s="1"/>
  <c r="Q23" i="1"/>
  <c r="R24" i="1"/>
  <c r="Q24" i="1" s="1"/>
  <c r="Q13" i="1"/>
  <c r="R14" i="1"/>
  <c r="Q14" i="1" s="1"/>
  <c r="G2" i="3"/>
  <c r="X32" i="1"/>
  <c r="W32" i="1" s="1"/>
  <c r="W31" i="1"/>
  <c r="F24" i="4" l="1"/>
  <c r="D2" i="1"/>
  <c r="F25" i="4"/>
  <c r="E2" i="1" s="1"/>
</calcChain>
</file>

<file path=xl/sharedStrings.xml><?xml version="1.0" encoding="utf-8"?>
<sst xmlns="http://schemas.openxmlformats.org/spreadsheetml/2006/main" count="162" uniqueCount="111">
  <si>
    <t>・</t>
    <phoneticPr fontId="2"/>
  </si>
  <si>
    <t>下記の通り申し込みます</t>
    <rPh sb="0" eb="2">
      <t>カキ</t>
    </rPh>
    <rPh sb="3" eb="4">
      <t>トオ</t>
    </rPh>
    <rPh sb="5" eb="6">
      <t>モウ</t>
    </rPh>
    <rPh sb="7" eb="8">
      <t>コ</t>
    </rPh>
    <phoneticPr fontId="2"/>
  </si>
  <si>
    <t>日</t>
    <rPh sb="0" eb="1">
      <t>ニチ</t>
    </rPh>
    <phoneticPr fontId="2"/>
  </si>
  <si>
    <t>団体名</t>
    <rPh sb="0" eb="2">
      <t>ダンタイ</t>
    </rPh>
    <rPh sb="2" eb="3">
      <t>メイ</t>
    </rPh>
    <phoneticPr fontId="2"/>
  </si>
  <si>
    <t>でぬりつぶされたセルのみ入力することができます</t>
    <rPh sb="12" eb="14">
      <t>ニュウリョク</t>
    </rPh>
    <phoneticPr fontId="2"/>
  </si>
  <si>
    <t>（計算式がくずれないようにその他は保護されています）</t>
    <rPh sb="1" eb="3">
      <t>ケイサン</t>
    </rPh>
    <rPh sb="3" eb="4">
      <t>シキ</t>
    </rPh>
    <rPh sb="15" eb="16">
      <t>タ</t>
    </rPh>
    <rPh sb="17" eb="19">
      <t>ホゴ</t>
    </rPh>
    <phoneticPr fontId="2"/>
  </si>
  <si>
    <t>氏名</t>
    <rPh sb="0" eb="2">
      <t>シメイ</t>
    </rPh>
    <phoneticPr fontId="2"/>
  </si>
  <si>
    <t>住所</t>
    <rPh sb="0" eb="2">
      <t>ジュウショ</t>
    </rPh>
    <phoneticPr fontId="2"/>
  </si>
  <si>
    <t>携帯番号</t>
    <rPh sb="0" eb="2">
      <t>ケイタイ</t>
    </rPh>
    <rPh sb="2" eb="4">
      <t>バンゴウ</t>
    </rPh>
    <phoneticPr fontId="2"/>
  </si>
  <si>
    <t>申込み
責任者</t>
    <rPh sb="0" eb="1">
      <t>モウ</t>
    </rPh>
    <rPh sb="1" eb="2">
      <t>コ</t>
    </rPh>
    <rPh sb="4" eb="7">
      <t>セキニンシャ</t>
    </rPh>
    <phoneticPr fontId="2"/>
  </si>
  <si>
    <t>ふりがな</t>
    <phoneticPr fontId="2"/>
  </si>
  <si>
    <t>単・複とも上からランク順に記入してください</t>
    <rPh sb="0" eb="1">
      <t>タン</t>
    </rPh>
    <rPh sb="2" eb="3">
      <t>フク</t>
    </rPh>
    <rPh sb="5" eb="6">
      <t>ウエ</t>
    </rPh>
    <rPh sb="11" eb="12">
      <t>ジュン</t>
    </rPh>
    <rPh sb="13" eb="15">
      <t>キニュウ</t>
    </rPh>
    <phoneticPr fontId="2"/>
  </si>
  <si>
    <t>男女混在して記入する場合はそれぞれまとめて記入してください</t>
    <rPh sb="0" eb="2">
      <t>ダンジョ</t>
    </rPh>
    <rPh sb="2" eb="4">
      <t>コンザイ</t>
    </rPh>
    <rPh sb="6" eb="8">
      <t>キニュウ</t>
    </rPh>
    <rPh sb="10" eb="12">
      <t>バアイ</t>
    </rPh>
    <rPh sb="21" eb="23">
      <t>キニュウ</t>
    </rPh>
    <phoneticPr fontId="2"/>
  </si>
  <si>
    <r>
      <t xml:space="preserve">名　　前
</t>
    </r>
    <r>
      <rPr>
        <sz val="9"/>
        <rFont val="ＭＳ Ｐゴシック"/>
        <family val="3"/>
        <charset val="128"/>
      </rPr>
      <t>（例：　愛知　太郎）</t>
    </r>
    <rPh sb="0" eb="1">
      <t>ナ</t>
    </rPh>
    <rPh sb="3" eb="4">
      <t>マエ</t>
    </rPh>
    <rPh sb="6" eb="7">
      <t>レイ</t>
    </rPh>
    <rPh sb="9" eb="11">
      <t>アイチ</t>
    </rPh>
    <rPh sb="12" eb="14">
      <t>タロウ</t>
    </rPh>
    <phoneticPr fontId="2"/>
  </si>
  <si>
    <t>大会当日連絡者　氏名</t>
    <rPh sb="0" eb="2">
      <t>タイカイ</t>
    </rPh>
    <rPh sb="2" eb="4">
      <t>トウジツ</t>
    </rPh>
    <rPh sb="4" eb="7">
      <t>レンラクシャ</t>
    </rPh>
    <rPh sb="8" eb="10">
      <t>シメイ</t>
    </rPh>
    <phoneticPr fontId="2"/>
  </si>
  <si>
    <t>愛知県バドミントン協会 会長　末岡　熙章 殿</t>
    <phoneticPr fontId="2"/>
  </si>
  <si>
    <t>単</t>
    <rPh sb="0" eb="1">
      <t>タン</t>
    </rPh>
    <phoneticPr fontId="2"/>
  </si>
  <si>
    <t>人</t>
    <rPh sb="0" eb="1">
      <t>ニン</t>
    </rPh>
    <phoneticPr fontId="2"/>
  </si>
  <si>
    <t>円</t>
    <rPh sb="0" eb="1">
      <t>エン</t>
    </rPh>
    <phoneticPr fontId="2"/>
  </si>
  <si>
    <t>複</t>
    <rPh sb="0" eb="1">
      <t>フク</t>
    </rPh>
    <phoneticPr fontId="2"/>
  </si>
  <si>
    <t>組</t>
    <rPh sb="0" eb="1">
      <t>クミ</t>
    </rPh>
    <phoneticPr fontId="2"/>
  </si>
  <si>
    <t>国際交流基金</t>
    <rPh sb="0" eb="2">
      <t>コクサイ</t>
    </rPh>
    <rPh sb="2" eb="4">
      <t>コウリュウ</t>
    </rPh>
    <rPh sb="4" eb="6">
      <t>キキン</t>
    </rPh>
    <phoneticPr fontId="2"/>
  </si>
  <si>
    <t>・</t>
    <phoneticPr fontId="2"/>
  </si>
  <si>
    <t>（組合せに影響しますので上から強い順番に記入してください）</t>
    <rPh sb="1" eb="3">
      <t>クミアワ</t>
    </rPh>
    <rPh sb="5" eb="7">
      <t>エイキョウ</t>
    </rPh>
    <rPh sb="12" eb="13">
      <t>ウエ</t>
    </rPh>
    <rPh sb="15" eb="16">
      <t>ツヨ</t>
    </rPh>
    <rPh sb="17" eb="19">
      <t>ジュンバン</t>
    </rPh>
    <rPh sb="20" eb="22">
      <t>キニュウ</t>
    </rPh>
    <phoneticPr fontId="2"/>
  </si>
  <si>
    <t>金額</t>
    <rPh sb="0" eb="2">
      <t>キンガク</t>
    </rPh>
    <phoneticPr fontId="2"/>
  </si>
  <si>
    <t>人数</t>
    <rPh sb="0" eb="2">
      <t>ニンズウ</t>
    </rPh>
    <phoneticPr fontId="2"/>
  </si>
  <si>
    <t>団体</t>
    <rPh sb="0" eb="2">
      <t>ダンタイ</t>
    </rPh>
    <phoneticPr fontId="2"/>
  </si>
  <si>
    <t>名前</t>
    <rPh sb="0" eb="2">
      <t>ナマエ</t>
    </rPh>
    <phoneticPr fontId="2"/>
  </si>
  <si>
    <t>ＭＳ</t>
    <phoneticPr fontId="2"/>
  </si>
  <si>
    <t>受付</t>
    <rPh sb="0" eb="2">
      <t>ウケツケ</t>
    </rPh>
    <phoneticPr fontId="2"/>
  </si>
  <si>
    <t>種目</t>
    <rPh sb="0" eb="2">
      <t>シュモク</t>
    </rPh>
    <phoneticPr fontId="2"/>
  </si>
  <si>
    <t>ふりがな</t>
    <phoneticPr fontId="2"/>
  </si>
  <si>
    <t>No</t>
    <phoneticPr fontId="2"/>
  </si>
  <si>
    <t>所属</t>
    <phoneticPr fontId="2"/>
  </si>
  <si>
    <t>MS</t>
    <phoneticPr fontId="2"/>
  </si>
  <si>
    <t>MD</t>
    <phoneticPr fontId="2"/>
  </si>
  <si>
    <t>WS</t>
    <phoneticPr fontId="2"/>
  </si>
  <si>
    <t>あと、試合当日会場に来ている人（大会当日連絡者）の氏名と携帯番号を記入してください</t>
    <rPh sb="3" eb="5">
      <t>シアイ</t>
    </rPh>
    <rPh sb="5" eb="7">
      <t>トウジツ</t>
    </rPh>
    <rPh sb="7" eb="9">
      <t>カイジョウ</t>
    </rPh>
    <rPh sb="10" eb="11">
      <t>キ</t>
    </rPh>
    <rPh sb="14" eb="15">
      <t>ヒト</t>
    </rPh>
    <rPh sb="16" eb="18">
      <t>タイカイ</t>
    </rPh>
    <rPh sb="18" eb="20">
      <t>トウジツ</t>
    </rPh>
    <rPh sb="20" eb="22">
      <t>レンラク</t>
    </rPh>
    <rPh sb="22" eb="23">
      <t>シャ</t>
    </rPh>
    <rPh sb="25" eb="27">
      <t>シメイ</t>
    </rPh>
    <rPh sb="28" eb="30">
      <t>ケイタイ</t>
    </rPh>
    <rPh sb="30" eb="32">
      <t>バンゴウ</t>
    </rPh>
    <rPh sb="33" eb="35">
      <t>キニュウ</t>
    </rPh>
    <phoneticPr fontId="2"/>
  </si>
  <si>
    <t>※</t>
    <phoneticPr fontId="2"/>
  </si>
  <si>
    <t>★</t>
    <phoneticPr fontId="2"/>
  </si>
  <si>
    <t>「集約」のシートは記入する必要はありません</t>
    <rPh sb="1" eb="3">
      <t>シュウヤク</t>
    </rPh>
    <rPh sb="9" eb="11">
      <t>キニュウ</t>
    </rPh>
    <rPh sb="13" eb="15">
      <t>ヒツヨウ</t>
    </rPh>
    <phoneticPr fontId="2"/>
  </si>
  <si>
    <t>更新履歴</t>
    <rPh sb="0" eb="2">
      <t>コウシン</t>
    </rPh>
    <rPh sb="2" eb="4">
      <t>リレキ</t>
    </rPh>
    <phoneticPr fontId="2"/>
  </si>
  <si>
    <t>申込みファイル入力説明</t>
    <rPh sb="0" eb="2">
      <t>モウシコ</t>
    </rPh>
    <rPh sb="7" eb="9">
      <t>ニュウリョク</t>
    </rPh>
    <rPh sb="9" eb="11">
      <t>セツメイ</t>
    </rPh>
    <phoneticPr fontId="2"/>
  </si>
  <si>
    <t>まず、「(1)申込書」のシートに今日の日付、申込み責任者の各情報、</t>
    <rPh sb="7" eb="9">
      <t>モウシコミ</t>
    </rPh>
    <rPh sb="9" eb="10">
      <t>ショ</t>
    </rPh>
    <rPh sb="16" eb="18">
      <t>キョウ</t>
    </rPh>
    <rPh sb="19" eb="21">
      <t>ヒヅケ</t>
    </rPh>
    <rPh sb="22" eb="24">
      <t>モウシコ</t>
    </rPh>
    <rPh sb="25" eb="28">
      <t>セキニンシャ</t>
    </rPh>
    <rPh sb="29" eb="30">
      <t>カク</t>
    </rPh>
    <rPh sb="30" eb="32">
      <t>ジョウホウ</t>
    </rPh>
    <phoneticPr fontId="2"/>
  </si>
  <si>
    <r>
      <t>種目</t>
    </r>
    <r>
      <rPr>
        <sz val="11"/>
        <rFont val="ＭＳ Ｐゴシック"/>
        <family val="3"/>
        <charset val="128"/>
      </rPr>
      <t>（男子単、女子単、男子複、女子複）はそれぞれドロップダウンリストから選択してください</t>
    </r>
    <rPh sb="0" eb="2">
      <t>シュモク</t>
    </rPh>
    <rPh sb="3" eb="5">
      <t>ダンシ</t>
    </rPh>
    <rPh sb="5" eb="6">
      <t>タン</t>
    </rPh>
    <rPh sb="7" eb="9">
      <t>ジョシ</t>
    </rPh>
    <rPh sb="9" eb="10">
      <t>タン</t>
    </rPh>
    <rPh sb="11" eb="13">
      <t>ダンシ</t>
    </rPh>
    <rPh sb="13" eb="14">
      <t>フク</t>
    </rPh>
    <rPh sb="15" eb="17">
      <t>ジョシ</t>
    </rPh>
    <rPh sb="17" eb="18">
      <t>フク</t>
    </rPh>
    <rPh sb="36" eb="38">
      <t>センタク</t>
    </rPh>
    <phoneticPr fontId="2"/>
  </si>
  <si>
    <r>
      <t>名前</t>
    </r>
    <r>
      <rPr>
        <sz val="11"/>
        <rFont val="ＭＳ Ｐゴシック"/>
        <family val="3"/>
        <charset val="128"/>
      </rPr>
      <t>　は苗字と名前の間にを全角スペースをいれてください</t>
    </r>
    <rPh sb="0" eb="2">
      <t>ナマエ</t>
    </rPh>
    <rPh sb="4" eb="6">
      <t>ミョウジ</t>
    </rPh>
    <rPh sb="7" eb="9">
      <t>ナマエ</t>
    </rPh>
    <rPh sb="10" eb="11">
      <t>アイダ</t>
    </rPh>
    <rPh sb="13" eb="15">
      <t>ゼンカク</t>
    </rPh>
    <phoneticPr fontId="2"/>
  </si>
  <si>
    <r>
      <t>ふりがな</t>
    </r>
    <r>
      <rPr>
        <sz val="11"/>
        <rFont val="ＭＳ Ｐゴシック"/>
        <family val="3"/>
        <charset val="128"/>
      </rPr>
      <t>　はひらがなで、苗字と名前の間にを全角スペースをいれてください</t>
    </r>
    <rPh sb="12" eb="14">
      <t>ミョウジ</t>
    </rPh>
    <rPh sb="15" eb="17">
      <t>ナマエ</t>
    </rPh>
    <rPh sb="18" eb="19">
      <t>アイダ</t>
    </rPh>
    <rPh sb="21" eb="23">
      <t>ゼンカク</t>
    </rPh>
    <phoneticPr fontId="2"/>
  </si>
  <si>
    <r>
      <t xml:space="preserve">種　　目
</t>
    </r>
    <r>
      <rPr>
        <sz val="6"/>
        <rFont val="ＭＳ Ｐゴシック"/>
        <family val="3"/>
        <charset val="128"/>
      </rPr>
      <t>（男子複or女子複）</t>
    </r>
    <rPh sb="0" eb="1">
      <t>タネ</t>
    </rPh>
    <rPh sb="3" eb="4">
      <t>メ</t>
    </rPh>
    <rPh sb="6" eb="8">
      <t>ダンシ</t>
    </rPh>
    <rPh sb="8" eb="9">
      <t>フク</t>
    </rPh>
    <rPh sb="11" eb="13">
      <t>ジョシ</t>
    </rPh>
    <rPh sb="13" eb="14">
      <t>フク</t>
    </rPh>
    <phoneticPr fontId="2"/>
  </si>
  <si>
    <r>
      <t xml:space="preserve">所　属
</t>
    </r>
    <r>
      <rPr>
        <sz val="9"/>
        <rFont val="ＭＳ Ｐゴシック"/>
        <family val="3"/>
        <charset val="128"/>
      </rPr>
      <t>（協会登録のチーム名）</t>
    </r>
    <rPh sb="0" eb="1">
      <t>トコロ</t>
    </rPh>
    <rPh sb="2" eb="3">
      <t>ゾク</t>
    </rPh>
    <phoneticPr fontId="2"/>
  </si>
  <si>
    <r>
      <t xml:space="preserve">所属
</t>
    </r>
    <r>
      <rPr>
        <sz val="9"/>
        <rFont val="ＭＳ Ｐゴシック"/>
        <family val="3"/>
        <charset val="128"/>
      </rPr>
      <t>（協会登録のチーム名）</t>
    </r>
    <rPh sb="0" eb="1">
      <t>トコロ</t>
    </rPh>
    <rPh sb="1" eb="2">
      <t>ゾク</t>
    </rPh>
    <rPh sb="4" eb="6">
      <t>キョウカイ</t>
    </rPh>
    <rPh sb="6" eb="8">
      <t>トウロク</t>
    </rPh>
    <rPh sb="12" eb="13">
      <t>メイ</t>
    </rPh>
    <phoneticPr fontId="2"/>
  </si>
  <si>
    <r>
      <t>所属</t>
    </r>
    <r>
      <rPr>
        <sz val="11"/>
        <rFont val="ＭＳ Ｐゴシック"/>
        <family val="3"/>
        <charset val="128"/>
      </rPr>
      <t>　は協会に登録しているチーム名を記入してください</t>
    </r>
    <rPh sb="0" eb="2">
      <t>ショゾク</t>
    </rPh>
    <rPh sb="4" eb="6">
      <t>キョウカイ</t>
    </rPh>
    <rPh sb="7" eb="9">
      <t>トウロク</t>
    </rPh>
    <rPh sb="16" eb="17">
      <t>ナ</t>
    </rPh>
    <phoneticPr fontId="2"/>
  </si>
  <si>
    <t>（一時登録者がいる場合は下記担当者にご相談ください）</t>
    <rPh sb="1" eb="3">
      <t>イチジ</t>
    </rPh>
    <rPh sb="3" eb="5">
      <t>トウロク</t>
    </rPh>
    <rPh sb="5" eb="6">
      <t>シャ</t>
    </rPh>
    <rPh sb="9" eb="11">
      <t>バアイ</t>
    </rPh>
    <rPh sb="12" eb="14">
      <t>カキ</t>
    </rPh>
    <rPh sb="14" eb="17">
      <t>タントウシャ</t>
    </rPh>
    <rPh sb="19" eb="21">
      <t>ソウダン</t>
    </rPh>
    <phoneticPr fontId="2"/>
  </si>
  <si>
    <t>・</t>
    <phoneticPr fontId="2"/>
  </si>
  <si>
    <t>記入が全て終わりましたら「（1）申込書」に参加料の合計が表示されますのでご確認ください</t>
    <rPh sb="0" eb="2">
      <t>キニュウ</t>
    </rPh>
    <rPh sb="3" eb="4">
      <t>スベ</t>
    </rPh>
    <rPh sb="5" eb="6">
      <t>オ</t>
    </rPh>
    <rPh sb="16" eb="18">
      <t>モウシコミ</t>
    </rPh>
    <rPh sb="18" eb="19">
      <t>ショ</t>
    </rPh>
    <rPh sb="21" eb="24">
      <t>サンカリョウ</t>
    </rPh>
    <rPh sb="25" eb="27">
      <t>ゴウケイ</t>
    </rPh>
    <rPh sb="28" eb="30">
      <t>ヒョウジ</t>
    </rPh>
    <rPh sb="37" eb="39">
      <t>カクニン</t>
    </rPh>
    <phoneticPr fontId="2"/>
  </si>
  <si>
    <r>
      <t xml:space="preserve">種　　目
</t>
    </r>
    <r>
      <rPr>
        <sz val="6"/>
        <rFont val="ＭＳ Ｐゴシック"/>
        <family val="3"/>
        <charset val="128"/>
      </rPr>
      <t>（男子単or女子単）</t>
    </r>
    <rPh sb="0" eb="1">
      <t>タネ</t>
    </rPh>
    <rPh sb="3" eb="4">
      <t>メ</t>
    </rPh>
    <rPh sb="6" eb="8">
      <t>ダンシ</t>
    </rPh>
    <rPh sb="8" eb="9">
      <t>タン</t>
    </rPh>
    <rPh sb="11" eb="13">
      <t>ジョシ</t>
    </rPh>
    <rPh sb="13" eb="14">
      <t>タン</t>
    </rPh>
    <phoneticPr fontId="2"/>
  </si>
  <si>
    <t>会員番号</t>
    <rPh sb="0" eb="2">
      <t>カイイン</t>
    </rPh>
    <rPh sb="2" eb="4">
      <t>バンゴウ</t>
    </rPh>
    <phoneticPr fontId="2"/>
  </si>
  <si>
    <t>ふりがな</t>
    <phoneticPr fontId="2"/>
  </si>
  <si>
    <t>ＭＳ小中高</t>
    <rPh sb="2" eb="5">
      <t>ショウチュウコウ</t>
    </rPh>
    <phoneticPr fontId="2"/>
  </si>
  <si>
    <t>ＷＳ</t>
    <phoneticPr fontId="2"/>
  </si>
  <si>
    <t>ＷＳ小中高</t>
    <rPh sb="2" eb="5">
      <t>ショウチュウコウ</t>
    </rPh>
    <phoneticPr fontId="2"/>
  </si>
  <si>
    <t>MD小中高</t>
    <rPh sb="2" eb="5">
      <t>ショウチュウコウ</t>
    </rPh>
    <phoneticPr fontId="2"/>
  </si>
  <si>
    <t>WD小中高</t>
    <rPh sb="2" eb="5">
      <t>ショウチュウコウ</t>
    </rPh>
    <phoneticPr fontId="2"/>
  </si>
  <si>
    <t>ＷＤ</t>
    <phoneticPr fontId="2"/>
  </si>
  <si>
    <t>ＸＤ</t>
    <phoneticPr fontId="2"/>
  </si>
  <si>
    <t>ＸＤ小中高</t>
    <rPh sb="2" eb="5">
      <t>ショウチュウコウ</t>
    </rPh>
    <phoneticPr fontId="2"/>
  </si>
  <si>
    <t>単重複</t>
    <rPh sb="0" eb="1">
      <t>タン</t>
    </rPh>
    <rPh sb="1" eb="3">
      <t>ジュウフク</t>
    </rPh>
    <phoneticPr fontId="2"/>
  </si>
  <si>
    <t>混重複</t>
    <rPh sb="0" eb="1">
      <t>コン</t>
    </rPh>
    <rPh sb="1" eb="3">
      <t>チョウフク</t>
    </rPh>
    <phoneticPr fontId="2"/>
  </si>
  <si>
    <t>三種目</t>
    <rPh sb="0" eb="1">
      <t>サン</t>
    </rPh>
    <rPh sb="1" eb="3">
      <t>シュモク</t>
    </rPh>
    <phoneticPr fontId="2"/>
  </si>
  <si>
    <t>ＭＤ</t>
    <phoneticPr fontId="2"/>
  </si>
  <si>
    <t>複重複</t>
    <rPh sb="0" eb="1">
      <t>フク</t>
    </rPh>
    <rPh sb="1" eb="3">
      <t>ジュウフク</t>
    </rPh>
    <phoneticPr fontId="2"/>
  </si>
  <si>
    <t>複重複</t>
    <rPh sb="0" eb="1">
      <t>フク</t>
    </rPh>
    <rPh sb="1" eb="3">
      <t>チョウフク</t>
    </rPh>
    <phoneticPr fontId="2"/>
  </si>
  <si>
    <t>一般</t>
    <rPh sb="0" eb="2">
      <t>イッパン</t>
    </rPh>
    <phoneticPr fontId="2"/>
  </si>
  <si>
    <t>小中高</t>
    <rPh sb="0" eb="3">
      <t>ショウチュウコウ</t>
    </rPh>
    <phoneticPr fontId="2"/>
  </si>
  <si>
    <t>計</t>
    <rPh sb="0" eb="1">
      <t>ケイ</t>
    </rPh>
    <phoneticPr fontId="2"/>
  </si>
  <si>
    <t>男子単</t>
    <rPh sb="0" eb="2">
      <t>ダンシ</t>
    </rPh>
    <rPh sb="2" eb="3">
      <t>タン</t>
    </rPh>
    <phoneticPr fontId="2"/>
  </si>
  <si>
    <t>女子単</t>
    <rPh sb="0" eb="2">
      <t>ジョシ</t>
    </rPh>
    <rPh sb="2" eb="3">
      <t>タン</t>
    </rPh>
    <phoneticPr fontId="2"/>
  </si>
  <si>
    <t>男子複</t>
    <rPh sb="0" eb="2">
      <t>ダンシ</t>
    </rPh>
    <rPh sb="2" eb="3">
      <t>フク</t>
    </rPh>
    <phoneticPr fontId="2"/>
  </si>
  <si>
    <t>女子複</t>
    <rPh sb="0" eb="2">
      <t>ジョシ</t>
    </rPh>
    <rPh sb="2" eb="3">
      <t>フク</t>
    </rPh>
    <phoneticPr fontId="2"/>
  </si>
  <si>
    <t>混合複</t>
    <rPh sb="0" eb="2">
      <t>コンゴウ</t>
    </rPh>
    <rPh sb="2" eb="3">
      <t>フク</t>
    </rPh>
    <phoneticPr fontId="2"/>
  </si>
  <si>
    <t>人×100円</t>
    <rPh sb="0" eb="1">
      <t>ニン</t>
    </rPh>
    <rPh sb="5" eb="6">
      <t>エン</t>
    </rPh>
    <phoneticPr fontId="2"/>
  </si>
  <si>
    <t>合　　　計</t>
    <rPh sb="0" eb="1">
      <t>ゴウ</t>
    </rPh>
    <rPh sb="4" eb="5">
      <t>ケイ</t>
    </rPh>
    <phoneticPr fontId="2"/>
  </si>
  <si>
    <t>単（シングルス）入力ページ</t>
    <rPh sb="0" eb="1">
      <t>タン</t>
    </rPh>
    <rPh sb="8" eb="10">
      <t>ニュウリョク</t>
    </rPh>
    <phoneticPr fontId="2"/>
  </si>
  <si>
    <t>複（ダブルス）入力ページ</t>
    <rPh sb="0" eb="1">
      <t>フク</t>
    </rPh>
    <rPh sb="7" eb="9">
      <t>ニュウリョク</t>
    </rPh>
    <phoneticPr fontId="2"/>
  </si>
  <si>
    <r>
      <t>混合ダブルス入力ページ</t>
    </r>
    <r>
      <rPr>
        <sz val="12"/>
        <rFont val="ＭＳ Ｐ明朝"/>
        <family val="1"/>
        <charset val="128"/>
      </rPr>
      <t>（男子は上、女子は下に入力）</t>
    </r>
    <rPh sb="0" eb="2">
      <t>コンゴウ</t>
    </rPh>
    <rPh sb="6" eb="8">
      <t>ニュウリョク</t>
    </rPh>
    <rPh sb="12" eb="14">
      <t>ダンシ</t>
    </rPh>
    <rPh sb="15" eb="16">
      <t>ウエ</t>
    </rPh>
    <rPh sb="17" eb="19">
      <t>ジョシ</t>
    </rPh>
    <rPh sb="20" eb="21">
      <t>シタ</t>
    </rPh>
    <rPh sb="22" eb="24">
      <t>ニュウリョク</t>
    </rPh>
    <phoneticPr fontId="2"/>
  </si>
  <si>
    <t>混合複は男子が上女子が下に氏名を記入してください</t>
    <rPh sb="0" eb="2">
      <t>コンゴウ</t>
    </rPh>
    <rPh sb="2" eb="3">
      <t>フク</t>
    </rPh>
    <rPh sb="4" eb="6">
      <t>ダンシ</t>
    </rPh>
    <rPh sb="7" eb="8">
      <t>ウエ</t>
    </rPh>
    <rPh sb="8" eb="10">
      <t>ジョシ</t>
    </rPh>
    <rPh sb="11" eb="12">
      <t>シタ</t>
    </rPh>
    <rPh sb="13" eb="15">
      <t>シメイ</t>
    </rPh>
    <phoneticPr fontId="2"/>
  </si>
  <si>
    <t>4/7国体成年予選用ファイルを県総合に変更</t>
    <rPh sb="3" eb="5">
      <t>コクタイ</t>
    </rPh>
    <rPh sb="5" eb="6">
      <t>ナ</t>
    </rPh>
    <rPh sb="6" eb="7">
      <t>ネン</t>
    </rPh>
    <rPh sb="7" eb="9">
      <t>ヨセン</t>
    </rPh>
    <rPh sb="9" eb="10">
      <t>ヨウ</t>
    </rPh>
    <rPh sb="15" eb="16">
      <t>ケン</t>
    </rPh>
    <rPh sb="16" eb="18">
      <t>ソウゴウ</t>
    </rPh>
    <rPh sb="19" eb="21">
      <t>ヘンコウ</t>
    </rPh>
    <phoneticPr fontId="2"/>
  </si>
  <si>
    <t>次に「(2)単」、「(3)複」、「（4）混合」にそれぞれ申込む選手の情報を入力してください</t>
    <rPh sb="0" eb="1">
      <t>ツギ</t>
    </rPh>
    <rPh sb="6" eb="7">
      <t>タン</t>
    </rPh>
    <rPh sb="13" eb="14">
      <t>フク</t>
    </rPh>
    <rPh sb="20" eb="22">
      <t>コンゴウ</t>
    </rPh>
    <rPh sb="28" eb="29">
      <t>モウ</t>
    </rPh>
    <rPh sb="29" eb="30">
      <t>コ</t>
    </rPh>
    <rPh sb="31" eb="33">
      <t>センシュ</t>
    </rPh>
    <rPh sb="34" eb="36">
      <t>ジョウホウ</t>
    </rPh>
    <rPh sb="37" eb="39">
      <t>ニュウリョク</t>
    </rPh>
    <phoneticPr fontId="2"/>
  </si>
  <si>
    <t>・</t>
    <phoneticPr fontId="2"/>
  </si>
  <si>
    <t>小中高校生はドロップダウンリストの小中高を選ぶようにしてください</t>
    <rPh sb="0" eb="3">
      <t>ショウチュウコウ</t>
    </rPh>
    <rPh sb="3" eb="4">
      <t>コウ</t>
    </rPh>
    <rPh sb="4" eb="5">
      <t>セイ</t>
    </rPh>
    <rPh sb="17" eb="20">
      <t>ショウチュウコウ</t>
    </rPh>
    <rPh sb="21" eb="22">
      <t>エラ</t>
    </rPh>
    <phoneticPr fontId="2"/>
  </si>
  <si>
    <t>4/13単合計の計算式間違い訂正</t>
    <rPh sb="4" eb="5">
      <t>タン</t>
    </rPh>
    <rPh sb="5" eb="7">
      <t>ゴウケイ</t>
    </rPh>
    <rPh sb="8" eb="10">
      <t>ケイサン</t>
    </rPh>
    <rPh sb="10" eb="11">
      <t>シキ</t>
    </rPh>
    <rPh sb="11" eb="13">
      <t>マチガ</t>
    </rPh>
    <rPh sb="14" eb="16">
      <t>テイセイ</t>
    </rPh>
    <phoneticPr fontId="2"/>
  </si>
  <si>
    <t>WD</t>
    <phoneticPr fontId="2"/>
  </si>
  <si>
    <t>XD</t>
    <phoneticPr fontId="2"/>
  </si>
  <si>
    <t>4/13集約XD追加、計算式間違い訂正</t>
    <rPh sb="4" eb="6">
      <t>シュウヤク</t>
    </rPh>
    <rPh sb="11" eb="13">
      <t>ケイサン</t>
    </rPh>
    <rPh sb="13" eb="14">
      <t>シキ</t>
    </rPh>
    <rPh sb="14" eb="16">
      <t>マチガ</t>
    </rPh>
    <rPh sb="17" eb="19">
      <t>テイセイ</t>
    </rPh>
    <phoneticPr fontId="2"/>
  </si>
  <si>
    <t>4/13集約XD計算式間違い訂正</t>
    <rPh sb="4" eb="6">
      <t>シュウヤク</t>
    </rPh>
    <rPh sb="8" eb="10">
      <t>ケイサン</t>
    </rPh>
    <rPh sb="10" eb="11">
      <t>シキ</t>
    </rPh>
    <rPh sb="11" eb="13">
      <t>マチガ</t>
    </rPh>
    <rPh sb="14" eb="16">
      <t>テイセイ</t>
    </rPh>
    <phoneticPr fontId="2"/>
  </si>
  <si>
    <t>2017年度版（差替え）</t>
    <rPh sb="4" eb="6">
      <t>ネンド</t>
    </rPh>
    <rPh sb="6" eb="7">
      <t>バン</t>
    </rPh>
    <rPh sb="8" eb="10">
      <t>サシカ</t>
    </rPh>
    <phoneticPr fontId="2"/>
  </si>
  <si>
    <t>2018年度版（差替え）</t>
    <rPh sb="4" eb="6">
      <t>ネンド</t>
    </rPh>
    <rPh sb="6" eb="7">
      <t>バン</t>
    </rPh>
    <rPh sb="8" eb="10">
      <t>サシカ</t>
    </rPh>
    <phoneticPr fontId="2"/>
  </si>
  <si>
    <r>
      <t xml:space="preserve">会員番号
</t>
    </r>
    <r>
      <rPr>
        <sz val="9"/>
        <rFont val="ＭＳ Ｐゴシック"/>
        <family val="3"/>
        <charset val="128"/>
      </rPr>
      <t>（必須）</t>
    </r>
    <rPh sb="0" eb="2">
      <t>カイイン</t>
    </rPh>
    <rPh sb="2" eb="4">
      <t>バンゴウ</t>
    </rPh>
    <rPh sb="6" eb="8">
      <t>ヒッス</t>
    </rPh>
    <phoneticPr fontId="2"/>
  </si>
  <si>
    <t>種　　目</t>
    <rPh sb="0" eb="1">
      <t>タネ</t>
    </rPh>
    <rPh sb="3" eb="4">
      <t>メ</t>
    </rPh>
    <phoneticPr fontId="2"/>
  </si>
  <si>
    <t>2019年度版（差替え）</t>
    <rPh sb="4" eb="6">
      <t>ネンド</t>
    </rPh>
    <rPh sb="6" eb="7">
      <t>バン</t>
    </rPh>
    <rPh sb="8" eb="10">
      <t>サシカ</t>
    </rPh>
    <phoneticPr fontId="2"/>
  </si>
  <si>
    <r>
      <t>会員番号</t>
    </r>
    <r>
      <rPr>
        <sz val="11"/>
        <rFont val="ＭＳ Ｐゴシック"/>
        <family val="3"/>
        <charset val="128"/>
      </rPr>
      <t>　は必須ですので必ず記入してください</t>
    </r>
    <rPh sb="0" eb="2">
      <t>カイイン</t>
    </rPh>
    <rPh sb="2" eb="4">
      <t>バンゴウ</t>
    </rPh>
    <rPh sb="6" eb="8">
      <t>ヒッス</t>
    </rPh>
    <rPh sb="12" eb="13">
      <t>カナラ</t>
    </rPh>
    <rPh sb="14" eb="16">
      <t>キニュウ</t>
    </rPh>
    <phoneticPr fontId="2"/>
  </si>
  <si>
    <t>人×1800円(小中高)</t>
    <rPh sb="0" eb="1">
      <t>ニン</t>
    </rPh>
    <rPh sb="8" eb="11">
      <t>ショウチュウコウ</t>
    </rPh>
    <phoneticPr fontId="2"/>
  </si>
  <si>
    <t>人×2500円</t>
    <rPh sb="0" eb="1">
      <t>ニン</t>
    </rPh>
    <phoneticPr fontId="2"/>
  </si>
  <si>
    <t>組×3600円(小中高)</t>
    <rPh sb="0" eb="1">
      <t>クミ</t>
    </rPh>
    <rPh sb="6" eb="7">
      <t>エン</t>
    </rPh>
    <phoneticPr fontId="2"/>
  </si>
  <si>
    <t>組×5000円</t>
    <rPh sb="0" eb="1">
      <t>クミ</t>
    </rPh>
    <rPh sb="6" eb="7">
      <t>エン</t>
    </rPh>
    <phoneticPr fontId="2"/>
  </si>
  <si>
    <t>2020年度版（参加料改定）</t>
    <rPh sb="4" eb="6">
      <t>ネンド</t>
    </rPh>
    <rPh sb="6" eb="7">
      <t>バン</t>
    </rPh>
    <rPh sb="8" eb="11">
      <t>サンカリョウ</t>
    </rPh>
    <rPh sb="11" eb="13">
      <t>カイテイ</t>
    </rPh>
    <phoneticPr fontId="2"/>
  </si>
  <si>
    <t>2021年度版</t>
    <rPh sb="4" eb="6">
      <t>ネンド</t>
    </rPh>
    <rPh sb="6" eb="7">
      <t>バン</t>
    </rPh>
    <phoneticPr fontId="2"/>
  </si>
  <si>
    <t>月</t>
    <rPh sb="0" eb="1">
      <t>ガツ</t>
    </rPh>
    <phoneticPr fontId="2"/>
  </si>
  <si>
    <t>その他不明な点がありましたら　競技委員会　内田までお問合せください</t>
    <rPh sb="2" eb="3">
      <t>タ</t>
    </rPh>
    <rPh sb="3" eb="5">
      <t>フメイ</t>
    </rPh>
    <rPh sb="6" eb="7">
      <t>テン</t>
    </rPh>
    <rPh sb="15" eb="17">
      <t>キョウギ</t>
    </rPh>
    <rPh sb="17" eb="20">
      <t>イインカイ</t>
    </rPh>
    <rPh sb="21" eb="23">
      <t>ウチダ</t>
    </rPh>
    <rPh sb="26" eb="28">
      <t>トイアワ</t>
    </rPh>
    <phoneticPr fontId="2"/>
  </si>
  <si>
    <t>愛知県バドミントン協会　競技委員会　内田公明　090-9949-6682　</t>
    <rPh sb="0" eb="3">
      <t>アイチケン</t>
    </rPh>
    <rPh sb="9" eb="11">
      <t>キョウカイ</t>
    </rPh>
    <rPh sb="12" eb="14">
      <t>キョウギ</t>
    </rPh>
    <rPh sb="14" eb="17">
      <t>イインカイ</t>
    </rPh>
    <rPh sb="18" eb="22">
      <t>ウチダコウメイ</t>
    </rPh>
    <phoneticPr fontId="2"/>
  </si>
  <si>
    <t>第74回 愛知県総合バドミントン選手権大会　申込書</t>
    <rPh sb="22" eb="24">
      <t>モウシコミ</t>
    </rPh>
    <rPh sb="24" eb="25">
      <t>ショ</t>
    </rPh>
    <phoneticPr fontId="2"/>
  </si>
  <si>
    <r>
      <t>令和4</t>
    </r>
    <r>
      <rPr>
        <sz val="11"/>
        <rFont val="ＭＳ Ｐゴシック"/>
        <family val="3"/>
        <charset val="128"/>
      </rPr>
      <t>年</t>
    </r>
    <rPh sb="0" eb="2">
      <t>レイワ</t>
    </rPh>
    <rPh sb="3" eb="4">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</si>
</sst>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Ｐ明朝"/>
      <family val="1"/>
      <charset val="128"/>
    </font>
    <font>
      <sz val="9"/>
      <name val="ＭＳ Ｐゴシック"/>
      <family val="3"/>
      <charset val="128"/>
    </font>
    <font>
      <sz val="10"/>
      <name val="ＭＳ Ｐゴシック"/>
      <family val="3"/>
      <charset val="128"/>
    </font>
    <font>
      <sz val="14"/>
      <name val="ＭＳ Ｐゴシック"/>
      <family val="3"/>
      <charset val="128"/>
    </font>
    <font>
      <sz val="9"/>
      <color indexed="55"/>
      <name val="ＭＳ 明朝"/>
      <family val="1"/>
      <charset val="128"/>
    </font>
    <font>
      <sz val="11"/>
      <color indexed="22"/>
      <name val="ＭＳ Ｐゴシック"/>
      <family val="3"/>
      <charset val="128"/>
    </font>
    <font>
      <sz val="11"/>
      <color indexed="9"/>
      <name val="ＭＳ Ｐゴシック"/>
      <family val="3"/>
      <charset val="128"/>
    </font>
    <font>
      <sz val="11"/>
      <color indexed="10"/>
      <name val="ＭＳ Ｐゴシック"/>
      <family val="3"/>
      <charset val="128"/>
    </font>
    <font>
      <b/>
      <sz val="11"/>
      <color indexed="12"/>
      <name val="ＭＳ Ｐゴシック"/>
      <family val="3"/>
      <charset val="128"/>
    </font>
    <font>
      <sz val="24"/>
      <name val="Arial Black"/>
      <family val="2"/>
    </font>
    <font>
      <sz val="16"/>
      <name val="Arial Black"/>
      <family val="2"/>
    </font>
    <font>
      <sz val="24"/>
      <name val="Times New Roman"/>
      <family val="1"/>
    </font>
    <font>
      <b/>
      <sz val="16"/>
      <name val="ＭＳ Ｐ明朝"/>
      <family val="1"/>
      <charset val="128"/>
    </font>
    <font>
      <sz val="12"/>
      <color indexed="9"/>
      <name val="ＭＳ Ｐゴシック"/>
      <family val="3"/>
      <charset val="128"/>
    </font>
    <font>
      <sz val="14"/>
      <name val="Arial Black"/>
      <family val="2"/>
    </font>
  </fonts>
  <fills count="3">
    <fill>
      <patternFill patternType="none"/>
    </fill>
    <fill>
      <patternFill patternType="gray125"/>
    </fill>
    <fill>
      <patternFill patternType="solid">
        <fgColor indexed="43"/>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22"/>
      </left>
      <right/>
      <top/>
      <bottom/>
      <diagonal/>
    </border>
    <border>
      <left/>
      <right style="medium">
        <color indexed="22"/>
      </right>
      <top/>
      <bottom/>
      <diagonal/>
    </border>
    <border>
      <left/>
      <right/>
      <top/>
      <bottom style="medium">
        <color indexed="22"/>
      </bottom>
      <diagonal/>
    </border>
    <border>
      <left/>
      <right/>
      <top style="medium">
        <color indexed="22"/>
      </top>
      <bottom/>
      <diagonal/>
    </border>
    <border>
      <left/>
      <right style="medium">
        <color indexed="22"/>
      </right>
      <top style="medium">
        <color indexed="22"/>
      </top>
      <bottom/>
      <diagonal/>
    </border>
    <border>
      <left style="medium">
        <color indexed="22"/>
      </left>
      <right/>
      <top/>
      <bottom style="medium">
        <color indexed="22"/>
      </bottom>
      <diagonal/>
    </border>
    <border>
      <left/>
      <right style="medium">
        <color indexed="22"/>
      </right>
      <top/>
      <bottom style="medium">
        <color indexed="22"/>
      </bottom>
      <diagonal/>
    </border>
    <border>
      <left style="medium">
        <color indexed="22"/>
      </left>
      <right/>
      <top style="medium">
        <color indexed="22"/>
      </top>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s>
  <cellStyleXfs count="1">
    <xf numFmtId="0" fontId="0" fillId="0" borderId="0">
      <alignment vertical="center"/>
    </xf>
  </cellStyleXfs>
  <cellXfs count="109">
    <xf numFmtId="0" fontId="0" fillId="0" borderId="0" xfId="0">
      <alignment vertical="center"/>
    </xf>
    <xf numFmtId="0" fontId="0" fillId="0" borderId="0" xfId="0" applyAlignment="1">
      <alignment horizontal="right" vertical="center"/>
    </xf>
    <xf numFmtId="0" fontId="3" fillId="0" borderId="0" xfId="0" applyFont="1">
      <alignment vertical="center"/>
    </xf>
    <xf numFmtId="0" fontId="3" fillId="0" borderId="0" xfId="0" applyFont="1" applyFill="1">
      <alignment vertical="center"/>
    </xf>
    <xf numFmtId="0" fontId="0" fillId="2" borderId="1" xfId="0" applyFill="1" applyBorder="1">
      <alignment vertical="center"/>
    </xf>
    <xf numFmtId="49" fontId="3" fillId="0" borderId="1" xfId="0" applyNumberFormat="1" applyFont="1" applyBorder="1" applyAlignment="1">
      <alignment horizontal="center" vertical="center"/>
    </xf>
    <xf numFmtId="0" fontId="0" fillId="0" borderId="0" xfId="0" applyAlignment="1">
      <alignment horizontal="center" vertical="center"/>
    </xf>
    <xf numFmtId="0" fontId="3" fillId="0" borderId="0" xfId="0" applyFont="1" applyBorder="1">
      <alignment vertical="center"/>
    </xf>
    <xf numFmtId="0" fontId="3" fillId="0" borderId="0" xfId="0" applyFont="1" applyAlignment="1">
      <alignment horizontal="right" vertical="center"/>
    </xf>
    <xf numFmtId="49" fontId="6" fillId="0" borderId="1" xfId="0" applyNumberFormat="1" applyFont="1"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wrapText="1"/>
    </xf>
    <xf numFmtId="0" fontId="8" fillId="0" borderId="0" xfId="0" applyFont="1" applyAlignment="1">
      <alignment horizontal="center" vertical="center"/>
    </xf>
    <xf numFmtId="0" fontId="8" fillId="0" borderId="0" xfId="0" applyFont="1">
      <alignment vertical="center"/>
    </xf>
    <xf numFmtId="0" fontId="9" fillId="0" borderId="0" xfId="0" applyFont="1" applyAlignment="1">
      <alignment horizontal="center" vertical="center"/>
    </xf>
    <xf numFmtId="0" fontId="8" fillId="0" borderId="5" xfId="0" applyFont="1" applyBorder="1" applyAlignment="1">
      <alignment horizontal="center" vertical="center"/>
    </xf>
    <xf numFmtId="0" fontId="8" fillId="0" borderId="0" xfId="0" applyFont="1" applyBorder="1"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0" xfId="0" applyFont="1" applyBorder="1" applyAlignment="1">
      <alignment horizontal="right" vertical="center"/>
    </xf>
    <xf numFmtId="0" fontId="8" fillId="0" borderId="7" xfId="0" applyFont="1" applyBorder="1" applyAlignment="1">
      <alignment horizontal="center" vertical="center"/>
    </xf>
    <xf numFmtId="0" fontId="8" fillId="0" borderId="7" xfId="0" applyFont="1" applyBorder="1">
      <alignment vertical="center"/>
    </xf>
    <xf numFmtId="0" fontId="8" fillId="0" borderId="7" xfId="0" applyFont="1" applyBorder="1" applyAlignment="1">
      <alignment horizontal="center" vertical="center" shrinkToFit="1"/>
    </xf>
    <xf numFmtId="0" fontId="8" fillId="0" borderId="8" xfId="0" applyFont="1" applyBorder="1" applyAlignment="1">
      <alignment horizontal="center" vertical="center"/>
    </xf>
    <xf numFmtId="49" fontId="8" fillId="0" borderId="8" xfId="0" applyNumberFormat="1" applyFont="1" applyBorder="1" applyAlignment="1">
      <alignment vertical="center" shrinkToFit="1"/>
    </xf>
    <xf numFmtId="0" fontId="8" fillId="0" borderId="8" xfId="0" applyFont="1" applyBorder="1">
      <alignment vertical="center"/>
    </xf>
    <xf numFmtId="3" fontId="8" fillId="0" borderId="8" xfId="0" applyNumberFormat="1" applyFont="1" applyBorder="1">
      <alignment vertical="center"/>
    </xf>
    <xf numFmtId="0" fontId="8" fillId="0" borderId="9" xfId="0" applyFont="1" applyBorder="1">
      <alignment vertical="center"/>
    </xf>
    <xf numFmtId="0" fontId="8" fillId="0" borderId="9" xfId="0" applyFont="1" applyBorder="1" applyAlignment="1">
      <alignment horizontal="center" vertical="center" shrinkToFit="1"/>
    </xf>
    <xf numFmtId="0" fontId="8" fillId="0" borderId="0" xfId="0" applyFont="1" applyBorder="1" applyAlignment="1">
      <alignment horizontal="right" vertical="center" shrinkToFit="1"/>
    </xf>
    <xf numFmtId="0" fontId="8" fillId="0" borderId="6" xfId="0" applyFont="1" applyBorder="1" applyAlignment="1">
      <alignment horizontal="right" vertical="center" shrinkToFit="1"/>
    </xf>
    <xf numFmtId="0" fontId="8" fillId="0" borderId="10" xfId="0" applyFont="1" applyBorder="1" applyAlignment="1">
      <alignment horizontal="right" vertical="center"/>
    </xf>
    <xf numFmtId="0" fontId="8" fillId="0" borderId="7" xfId="0" applyFont="1" applyBorder="1" applyAlignment="1">
      <alignment horizontal="right" vertical="center"/>
    </xf>
    <xf numFmtId="0" fontId="8" fillId="0" borderId="7" xfId="0" applyFont="1" applyBorder="1" applyAlignment="1">
      <alignment horizontal="right" vertical="center" shrinkToFit="1"/>
    </xf>
    <xf numFmtId="0" fontId="8" fillId="0" borderId="11" xfId="0" applyFont="1" applyBorder="1" applyAlignment="1">
      <alignment horizontal="right" vertical="center" shrinkToFit="1"/>
    </xf>
    <xf numFmtId="0" fontId="8" fillId="0" borderId="12" xfId="0" applyFont="1" applyBorder="1" applyAlignment="1">
      <alignment horizontal="center" vertical="center"/>
    </xf>
    <xf numFmtId="0" fontId="8" fillId="0" borderId="8" xfId="0" applyFont="1" applyBorder="1" applyAlignment="1">
      <alignment horizontal="center" vertical="center" shrinkToFit="1"/>
    </xf>
    <xf numFmtId="0" fontId="8" fillId="0" borderId="8" xfId="0" applyFont="1" applyBorder="1" applyAlignment="1" applyProtection="1">
      <alignment horizontal="center" vertical="center"/>
      <protection locked="0"/>
    </xf>
    <xf numFmtId="49" fontId="4" fillId="2" borderId="13" xfId="0" applyNumberFormat="1" applyFont="1" applyFill="1" applyBorder="1" applyAlignment="1" applyProtection="1">
      <alignment horizontal="center" vertical="center" shrinkToFit="1"/>
      <protection locked="0"/>
    </xf>
    <xf numFmtId="49" fontId="4" fillId="2" borderId="14" xfId="0" applyNumberFormat="1" applyFont="1" applyFill="1" applyBorder="1" applyAlignment="1" applyProtection="1">
      <alignment horizontal="center" vertical="center" shrinkToFit="1"/>
      <protection locked="0"/>
    </xf>
    <xf numFmtId="49" fontId="4" fillId="2" borderId="15" xfId="0" applyNumberFormat="1" applyFont="1" applyFill="1" applyBorder="1" applyAlignment="1" applyProtection="1">
      <alignment horizontal="center" vertical="center" shrinkToFit="1"/>
      <protection locked="0"/>
    </xf>
    <xf numFmtId="49" fontId="4" fillId="2" borderId="16" xfId="0" applyNumberFormat="1" applyFont="1" applyFill="1" applyBorder="1" applyAlignment="1" applyProtection="1">
      <alignment horizontal="center" vertical="center" shrinkToFit="1"/>
      <protection locked="0"/>
    </xf>
    <xf numFmtId="49" fontId="4" fillId="2" borderId="2" xfId="0" applyNumberFormat="1" applyFont="1" applyFill="1" applyBorder="1" applyAlignment="1" applyProtection="1">
      <alignment horizontal="center" vertical="center" shrinkToFit="1"/>
      <protection locked="0"/>
    </xf>
    <xf numFmtId="49" fontId="4" fillId="2" borderId="3" xfId="0" applyNumberFormat="1" applyFont="1" applyFill="1" applyBorder="1" applyAlignment="1" applyProtection="1">
      <alignment horizontal="center" vertical="center" shrinkToFit="1"/>
      <protection locked="0"/>
    </xf>
    <xf numFmtId="49" fontId="4" fillId="2" borderId="4" xfId="0" applyNumberFormat="1" applyFont="1" applyFill="1" applyBorder="1" applyAlignment="1" applyProtection="1">
      <alignment horizontal="center" vertical="center" shrinkToFit="1"/>
      <protection locked="0"/>
    </xf>
    <xf numFmtId="0" fontId="7" fillId="0" borderId="0" xfId="0" applyFont="1">
      <alignment vertical="center"/>
    </xf>
    <xf numFmtId="0" fontId="8" fillId="0" borderId="0" xfId="0" applyFont="1" applyBorder="1">
      <alignment vertical="center"/>
    </xf>
    <xf numFmtId="0" fontId="10" fillId="0" borderId="0" xfId="0" applyFont="1">
      <alignment vertical="center"/>
    </xf>
    <xf numFmtId="0" fontId="11" fillId="0" borderId="0" xfId="0" applyFont="1">
      <alignment vertical="center"/>
    </xf>
    <xf numFmtId="56" fontId="9" fillId="0" borderId="0" xfId="0" applyNumberFormat="1" applyFont="1">
      <alignment vertical="center"/>
    </xf>
    <xf numFmtId="0" fontId="9" fillId="0" borderId="0" xfId="0" applyFont="1">
      <alignment vertical="center"/>
    </xf>
    <xf numFmtId="0" fontId="12" fillId="0" borderId="0" xfId="0" applyFont="1">
      <alignment vertical="center"/>
    </xf>
    <xf numFmtId="49" fontId="4" fillId="2" borderId="0" xfId="0" applyNumberFormat="1" applyFont="1" applyFill="1" applyBorder="1" applyAlignment="1" applyProtection="1">
      <alignment horizontal="center" vertical="center"/>
      <protection locked="0"/>
    </xf>
    <xf numFmtId="0" fontId="9" fillId="0" borderId="0" xfId="0" applyFont="1" applyAlignment="1">
      <alignment horizontal="center" vertical="center" shrinkToFit="1"/>
    </xf>
    <xf numFmtId="0" fontId="7" fillId="0" borderId="1" xfId="0" applyFont="1" applyBorder="1">
      <alignment vertical="center"/>
    </xf>
    <xf numFmtId="0" fontId="7" fillId="0" borderId="17" xfId="0" applyFont="1" applyBorder="1" applyAlignment="1">
      <alignment horizontal="center" vertical="center"/>
    </xf>
    <xf numFmtId="0" fontId="7" fillId="0" borderId="1" xfId="0" applyFont="1" applyBorder="1" applyAlignment="1">
      <alignment horizontal="center" vertical="center"/>
    </xf>
    <xf numFmtId="0" fontId="7" fillId="0" borderId="18" xfId="0" applyFont="1" applyBorder="1">
      <alignment vertical="center"/>
    </xf>
    <xf numFmtId="0" fontId="7" fillId="0" borderId="17" xfId="0" applyFont="1" applyBorder="1">
      <alignment vertical="center"/>
    </xf>
    <xf numFmtId="0" fontId="1" fillId="0" borderId="0" xfId="0" applyFont="1" applyBorder="1" applyAlignment="1">
      <alignment horizontal="left" vertical="center"/>
    </xf>
    <xf numFmtId="0" fontId="14" fillId="0" borderId="19" xfId="0" applyFont="1" applyBorder="1" applyAlignment="1">
      <alignment horizontal="right" vertical="center"/>
    </xf>
    <xf numFmtId="0" fontId="13" fillId="0" borderId="19" xfId="0" applyFont="1" applyBorder="1">
      <alignment vertical="center"/>
    </xf>
    <xf numFmtId="0" fontId="14" fillId="0" borderId="19" xfId="0" applyFont="1" applyBorder="1">
      <alignment vertical="center"/>
    </xf>
    <xf numFmtId="3" fontId="15" fillId="0" borderId="19" xfId="0" applyNumberFormat="1" applyFont="1" applyBorder="1">
      <alignment vertical="center"/>
    </xf>
    <xf numFmtId="49" fontId="17" fillId="0" borderId="0" xfId="0" applyNumberFormat="1" applyFont="1">
      <alignment vertical="center"/>
    </xf>
    <xf numFmtId="0" fontId="18" fillId="0" borderId="19" xfId="0" applyFont="1" applyBorder="1">
      <alignment vertical="center"/>
    </xf>
    <xf numFmtId="0" fontId="8" fillId="0" borderId="6" xfId="0" applyFont="1" applyBorder="1" applyAlignment="1">
      <alignment horizontal="right" vertical="center"/>
    </xf>
    <xf numFmtId="0" fontId="8" fillId="0" borderId="11" xfId="0" applyFont="1" applyBorder="1" applyAlignment="1">
      <alignment horizontal="right" vertical="center"/>
    </xf>
    <xf numFmtId="0" fontId="7" fillId="0" borderId="18" xfId="0" applyFont="1" applyBorder="1" applyAlignment="1">
      <alignment vertical="center"/>
    </xf>
    <xf numFmtId="0" fontId="7" fillId="0" borderId="17" xfId="0" applyFont="1" applyBorder="1" applyAlignment="1">
      <alignment vertical="center"/>
    </xf>
    <xf numFmtId="0" fontId="7" fillId="0" borderId="1" xfId="0" applyFont="1" applyBorder="1" applyAlignment="1">
      <alignment horizontal="center" vertical="center" shrinkToFit="1"/>
    </xf>
    <xf numFmtId="0" fontId="0" fillId="0" borderId="0" xfId="0" applyFont="1" applyBorder="1" applyAlignment="1">
      <alignment horizontal="center" vertical="center"/>
    </xf>
    <xf numFmtId="49" fontId="4" fillId="2" borderId="20" xfId="0" applyNumberFormat="1" applyFont="1" applyFill="1" applyBorder="1" applyAlignment="1" applyProtection="1">
      <alignment horizontal="center" vertical="center" shrinkToFit="1"/>
      <protection locked="0"/>
    </xf>
    <xf numFmtId="49" fontId="4" fillId="2" borderId="21" xfId="0" applyNumberFormat="1" applyFont="1" applyFill="1" applyBorder="1" applyAlignment="1" applyProtection="1">
      <alignment horizontal="center" vertical="center" shrinkToFit="1"/>
      <protection locked="0"/>
    </xf>
    <xf numFmtId="0" fontId="0" fillId="2" borderId="22" xfId="0" applyFont="1" applyFill="1" applyBorder="1" applyAlignment="1" applyProtection="1">
      <alignment horizontal="center" vertical="center"/>
      <protection locked="0"/>
    </xf>
    <xf numFmtId="0" fontId="3" fillId="0" borderId="0" xfId="0" applyFont="1" applyAlignment="1">
      <alignment horizontal="center" vertical="center"/>
    </xf>
    <xf numFmtId="49" fontId="3" fillId="2" borderId="19" xfId="0" applyNumberFormat="1" applyFont="1" applyFill="1" applyBorder="1" applyAlignment="1" applyProtection="1">
      <alignment horizontal="center" vertical="center" shrinkToFit="1"/>
      <protection locked="0"/>
    </xf>
    <xf numFmtId="49" fontId="3" fillId="2" borderId="17" xfId="0" applyNumberFormat="1" applyFont="1" applyFill="1" applyBorder="1" applyAlignment="1" applyProtection="1">
      <alignment horizontal="center" vertical="center" shrinkToFit="1"/>
      <protection locked="0"/>
    </xf>
    <xf numFmtId="49" fontId="6" fillId="2" borderId="19" xfId="0" applyNumberFormat="1" applyFont="1" applyFill="1" applyBorder="1" applyAlignment="1" applyProtection="1">
      <alignment horizontal="center" vertical="center" shrinkToFit="1"/>
      <protection locked="0"/>
    </xf>
    <xf numFmtId="49" fontId="6" fillId="2" borderId="17" xfId="0" applyNumberFormat="1" applyFont="1" applyFill="1" applyBorder="1" applyAlignment="1" applyProtection="1">
      <alignment horizontal="center" vertical="center" shrinkToFit="1"/>
      <protection locked="0"/>
    </xf>
    <xf numFmtId="49" fontId="3" fillId="0" borderId="25" xfId="0" applyNumberFormat="1" applyFont="1" applyBorder="1" applyAlignment="1">
      <alignment horizontal="center" vertical="center" wrapText="1"/>
    </xf>
    <xf numFmtId="49" fontId="3" fillId="0" borderId="26" xfId="0" applyNumberFormat="1" applyFont="1" applyBorder="1" applyAlignment="1">
      <alignment horizontal="center" vertical="center" wrapText="1"/>
    </xf>
    <xf numFmtId="0" fontId="7" fillId="0" borderId="19" xfId="0" applyFont="1" applyBorder="1" applyAlignment="1">
      <alignment horizontal="center" vertical="center"/>
    </xf>
    <xf numFmtId="0" fontId="7" fillId="0" borderId="18" xfId="0" applyFont="1" applyBorder="1" applyAlignment="1">
      <alignment horizontal="center" vertical="center"/>
    </xf>
    <xf numFmtId="0" fontId="7" fillId="0" borderId="17"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13" fillId="0" borderId="23" xfId="0" applyFont="1" applyBorder="1" applyAlignment="1">
      <alignment horizontal="right" vertical="center"/>
    </xf>
    <xf numFmtId="0" fontId="13" fillId="0" borderId="24" xfId="0" applyFont="1" applyBorder="1" applyAlignment="1">
      <alignment horizontal="right"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3" fontId="15" fillId="0" borderId="23" xfId="0" applyNumberFormat="1" applyFont="1" applyBorder="1" applyAlignment="1">
      <alignment horizontal="right" vertical="center"/>
    </xf>
    <xf numFmtId="3" fontId="15" fillId="0" borderId="24" xfId="0" applyNumberFormat="1" applyFont="1" applyBorder="1" applyAlignment="1">
      <alignment horizontal="right" vertical="center"/>
    </xf>
    <xf numFmtId="0" fontId="7" fillId="0" borderId="1" xfId="0" applyFont="1" applyBorder="1" applyAlignment="1">
      <alignment horizontal="center" vertical="center"/>
    </xf>
    <xf numFmtId="0" fontId="3" fillId="0" borderId="19" xfId="0" applyFont="1" applyBorder="1" applyAlignment="1">
      <alignment horizontal="center" vertical="center"/>
    </xf>
    <xf numFmtId="0" fontId="3" fillId="0" borderId="17" xfId="0" applyFont="1" applyBorder="1" applyAlignment="1">
      <alignment horizontal="center" vertical="center"/>
    </xf>
    <xf numFmtId="0" fontId="3" fillId="2" borderId="19" xfId="0" applyFont="1" applyFill="1" applyBorder="1" applyAlignment="1" applyProtection="1">
      <alignment horizontal="center" vertical="center" shrinkToFit="1"/>
      <protection locked="0"/>
    </xf>
    <xf numFmtId="0" fontId="3" fillId="2" borderId="17" xfId="0" applyFont="1" applyFill="1" applyBorder="1" applyAlignment="1" applyProtection="1">
      <alignment horizontal="center" vertical="center" shrinkToFit="1"/>
      <protection locked="0"/>
    </xf>
    <xf numFmtId="0" fontId="16" fillId="0" borderId="19" xfId="0" applyNumberFormat="1" applyFont="1" applyFill="1" applyBorder="1" applyAlignment="1">
      <alignment horizontal="center" vertical="center" shrinkToFit="1"/>
    </xf>
    <xf numFmtId="0" fontId="16" fillId="0" borderId="18" xfId="0" applyNumberFormat="1" applyFont="1" applyFill="1" applyBorder="1" applyAlignment="1">
      <alignment horizontal="center" vertical="center" shrinkToFit="1"/>
    </xf>
    <xf numFmtId="0" fontId="16" fillId="0" borderId="17" xfId="0" applyNumberFormat="1" applyFont="1" applyFill="1" applyBorder="1" applyAlignment="1">
      <alignment horizontal="center" vertical="center" shrinkToFit="1"/>
    </xf>
    <xf numFmtId="49" fontId="4" fillId="2" borderId="29" xfId="0" applyNumberFormat="1" applyFont="1" applyFill="1" applyBorder="1" applyAlignment="1" applyProtection="1">
      <alignment horizontal="center" vertical="center" shrinkToFit="1"/>
      <protection locked="0"/>
    </xf>
    <xf numFmtId="49" fontId="4" fillId="2" borderId="30" xfId="0" applyNumberFormat="1" applyFont="1" applyFill="1" applyBorder="1" applyAlignment="1" applyProtection="1">
      <alignment horizontal="center" vertical="center" shrinkToFit="1"/>
      <protection locked="0"/>
    </xf>
    <xf numFmtId="49" fontId="16" fillId="0" borderId="19" xfId="0" applyNumberFormat="1" applyFont="1" applyFill="1" applyBorder="1" applyAlignment="1">
      <alignment horizontal="center" vertical="center" shrinkToFit="1"/>
    </xf>
    <xf numFmtId="49" fontId="16" fillId="0" borderId="18" xfId="0" applyNumberFormat="1" applyFont="1" applyFill="1" applyBorder="1" applyAlignment="1">
      <alignment horizontal="center" vertical="center" shrinkToFit="1"/>
    </xf>
    <xf numFmtId="49" fontId="16" fillId="0" borderId="17" xfId="0" applyNumberFormat="1"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91440</xdr:colOff>
      <xdr:row>1</xdr:row>
      <xdr:rowOff>0</xdr:rowOff>
    </xdr:from>
    <xdr:to>
      <xdr:col>17</xdr:col>
      <xdr:colOff>182880</xdr:colOff>
      <xdr:row>10</xdr:row>
      <xdr:rowOff>76200</xdr:rowOff>
    </xdr:to>
    <xdr:pic>
      <xdr:nvPicPr>
        <xdr:cNvPr id="3180" name="Picture 6" descr="3">
          <a:extLst>
            <a:ext uri="{FF2B5EF4-FFF2-40B4-BE49-F238E27FC236}">
              <a16:creationId xmlns:a16="http://schemas.microsoft.com/office/drawing/2014/main" id="{C1907CCF-D3C3-4AD6-90DE-7484892B2C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5060" y="167640"/>
          <a:ext cx="4358640" cy="1623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381000</xdr:colOff>
      <xdr:row>11</xdr:row>
      <xdr:rowOff>45720</xdr:rowOff>
    </xdr:from>
    <xdr:to>
      <xdr:col>13</xdr:col>
      <xdr:colOff>76200</xdr:colOff>
      <xdr:row>19</xdr:row>
      <xdr:rowOff>114300</xdr:rowOff>
    </xdr:to>
    <xdr:pic>
      <xdr:nvPicPr>
        <xdr:cNvPr id="3181" name="Picture 7" descr="1">
          <a:extLst>
            <a:ext uri="{FF2B5EF4-FFF2-40B4-BE49-F238E27FC236}">
              <a16:creationId xmlns:a16="http://schemas.microsoft.com/office/drawing/2014/main" id="{DFB0ECFC-09F2-4DB9-94A4-DB05CB7DE6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84620" y="1927860"/>
          <a:ext cx="1524000" cy="140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160020</xdr:colOff>
      <xdr:row>21</xdr:row>
      <xdr:rowOff>121920</xdr:rowOff>
    </xdr:from>
    <xdr:to>
      <xdr:col>16</xdr:col>
      <xdr:colOff>556260</xdr:colOff>
      <xdr:row>33</xdr:row>
      <xdr:rowOff>30480</xdr:rowOff>
    </xdr:to>
    <xdr:pic>
      <xdr:nvPicPr>
        <xdr:cNvPr id="3182" name="Picture 8" descr="2">
          <a:extLst>
            <a:ext uri="{FF2B5EF4-FFF2-40B4-BE49-F238E27FC236}">
              <a16:creationId xmlns:a16="http://schemas.microsoft.com/office/drawing/2014/main" id="{B46D5022-040F-427B-A785-63DC28DE47F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63640" y="3680460"/>
          <a:ext cx="4053840" cy="1920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9"/>
  <sheetViews>
    <sheetView showGridLines="0" workbookViewId="0">
      <selection activeCell="B2" sqref="B2"/>
    </sheetView>
  </sheetViews>
  <sheetFormatPr defaultRowHeight="13.2" x14ac:dyDescent="0.2"/>
  <cols>
    <col min="1" max="1" width="9" style="1" customWidth="1"/>
  </cols>
  <sheetData>
    <row r="2" spans="1:10" ht="16.2" x14ac:dyDescent="0.2">
      <c r="B2" s="48" t="s">
        <v>42</v>
      </c>
      <c r="C2" s="48"/>
      <c r="D2" s="48"/>
      <c r="E2" s="48"/>
      <c r="F2" s="48"/>
      <c r="G2" s="48"/>
    </row>
    <row r="4" spans="1:10" x14ac:dyDescent="0.2">
      <c r="A4" s="1" t="s">
        <v>0</v>
      </c>
      <c r="B4" s="4"/>
      <c r="C4" t="s">
        <v>4</v>
      </c>
    </row>
    <row r="5" spans="1:10" x14ac:dyDescent="0.2">
      <c r="B5" t="s">
        <v>5</v>
      </c>
    </row>
    <row r="7" spans="1:10" x14ac:dyDescent="0.2">
      <c r="A7" s="1" t="s">
        <v>0</v>
      </c>
      <c r="B7" t="s">
        <v>43</v>
      </c>
    </row>
    <row r="8" spans="1:10" x14ac:dyDescent="0.2">
      <c r="B8" t="s">
        <v>37</v>
      </c>
      <c r="J8" s="51"/>
    </row>
    <row r="9" spans="1:10" x14ac:dyDescent="0.2">
      <c r="J9" s="51"/>
    </row>
    <row r="11" spans="1:10" x14ac:dyDescent="0.2">
      <c r="A11" s="1" t="s">
        <v>22</v>
      </c>
      <c r="B11" t="s">
        <v>86</v>
      </c>
    </row>
    <row r="13" spans="1:10" x14ac:dyDescent="0.2">
      <c r="A13" s="1" t="s">
        <v>0</v>
      </c>
      <c r="B13" s="54" t="s">
        <v>44</v>
      </c>
    </row>
    <row r="15" spans="1:10" x14ac:dyDescent="0.2">
      <c r="A15" s="1" t="s">
        <v>0</v>
      </c>
      <c r="B15" t="s">
        <v>88</v>
      </c>
    </row>
    <row r="17" spans="1:2" x14ac:dyDescent="0.2">
      <c r="A17" s="1" t="s">
        <v>87</v>
      </c>
      <c r="B17" t="s">
        <v>12</v>
      </c>
    </row>
    <row r="19" spans="1:2" x14ac:dyDescent="0.2">
      <c r="A19" s="1" t="s">
        <v>0</v>
      </c>
      <c r="B19" t="s">
        <v>11</v>
      </c>
    </row>
    <row r="20" spans="1:2" x14ac:dyDescent="0.2">
      <c r="B20" t="s">
        <v>23</v>
      </c>
    </row>
    <row r="22" spans="1:2" x14ac:dyDescent="0.2">
      <c r="A22" s="1" t="s">
        <v>0</v>
      </c>
      <c r="B22" s="54" t="s">
        <v>99</v>
      </c>
    </row>
    <row r="23" spans="1:2" x14ac:dyDescent="0.2">
      <c r="B23" t="s">
        <v>51</v>
      </c>
    </row>
    <row r="25" spans="1:2" x14ac:dyDescent="0.2">
      <c r="A25" s="1" t="s">
        <v>0</v>
      </c>
      <c r="B25" s="54" t="s">
        <v>45</v>
      </c>
    </row>
    <row r="27" spans="1:2" x14ac:dyDescent="0.2">
      <c r="A27" s="1" t="s">
        <v>0</v>
      </c>
      <c r="B27" s="54" t="s">
        <v>46</v>
      </c>
    </row>
    <row r="29" spans="1:2" x14ac:dyDescent="0.2">
      <c r="A29" s="1" t="s">
        <v>22</v>
      </c>
      <c r="B29" s="54" t="s">
        <v>50</v>
      </c>
    </row>
    <row r="31" spans="1:2" x14ac:dyDescent="0.2">
      <c r="A31" s="1" t="s">
        <v>52</v>
      </c>
      <c r="B31" t="s">
        <v>84</v>
      </c>
    </row>
    <row r="33" spans="1:12" x14ac:dyDescent="0.2">
      <c r="A33" s="1" t="s">
        <v>22</v>
      </c>
      <c r="B33" t="s">
        <v>40</v>
      </c>
    </row>
    <row r="35" spans="1:12" x14ac:dyDescent="0.2">
      <c r="A35" s="1" t="s">
        <v>22</v>
      </c>
      <c r="B35" t="s">
        <v>53</v>
      </c>
    </row>
    <row r="37" spans="1:12" x14ac:dyDescent="0.2">
      <c r="A37" s="1" t="s">
        <v>38</v>
      </c>
      <c r="B37" t="s">
        <v>107</v>
      </c>
    </row>
    <row r="39" spans="1:12" x14ac:dyDescent="0.2">
      <c r="B39" t="s">
        <v>108</v>
      </c>
    </row>
    <row r="40" spans="1:12" x14ac:dyDescent="0.2">
      <c r="L40" s="53" t="s">
        <v>41</v>
      </c>
    </row>
    <row r="41" spans="1:12" x14ac:dyDescent="0.2">
      <c r="L41" s="52" t="s">
        <v>85</v>
      </c>
    </row>
    <row r="42" spans="1:12" x14ac:dyDescent="0.2">
      <c r="L42" s="52" t="s">
        <v>89</v>
      </c>
    </row>
    <row r="43" spans="1:12" x14ac:dyDescent="0.2">
      <c r="L43" s="52" t="s">
        <v>92</v>
      </c>
    </row>
    <row r="44" spans="1:12" x14ac:dyDescent="0.2">
      <c r="L44" s="52" t="s">
        <v>93</v>
      </c>
    </row>
    <row r="45" spans="1:12" x14ac:dyDescent="0.2">
      <c r="L45" s="52" t="s">
        <v>94</v>
      </c>
    </row>
    <row r="46" spans="1:12" x14ac:dyDescent="0.2">
      <c r="L46" s="52" t="s">
        <v>95</v>
      </c>
    </row>
    <row r="47" spans="1:12" x14ac:dyDescent="0.2">
      <c r="L47" s="52" t="s">
        <v>98</v>
      </c>
    </row>
    <row r="48" spans="1:12" x14ac:dyDescent="0.2">
      <c r="L48" s="52" t="s">
        <v>104</v>
      </c>
    </row>
    <row r="49" spans="12:12" x14ac:dyDescent="0.2">
      <c r="L49" s="52" t="s">
        <v>105</v>
      </c>
    </row>
  </sheetData>
  <phoneticPr fontId="2"/>
  <pageMargins left="0.75" right="0.75" top="1" bottom="1" header="0.51200000000000001" footer="0.51200000000000001"/>
  <pageSetup paperSize="9"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5"/>
  <sheetViews>
    <sheetView showGridLines="0" tabSelected="1" zoomScaleNormal="100" zoomScaleSheetLayoutView="100" workbookViewId="0">
      <selection activeCell="A3" sqref="A3"/>
    </sheetView>
  </sheetViews>
  <sheetFormatPr defaultColWidth="9" defaultRowHeight="14.4" x14ac:dyDescent="0.2"/>
  <cols>
    <col min="1" max="1" width="14" style="2" customWidth="1"/>
    <col min="2" max="2" width="8.88671875" style="2" customWidth="1"/>
    <col min="3" max="3" width="12.88671875" style="2" customWidth="1"/>
    <col min="4" max="4" width="16" style="2" customWidth="1"/>
    <col min="5" max="5" width="9.109375" style="2" customWidth="1"/>
    <col min="6" max="6" width="18" style="2" customWidth="1"/>
    <col min="7" max="7" width="8.6640625" style="2" customWidth="1"/>
    <col min="8" max="16384" width="9" style="2"/>
  </cols>
  <sheetData>
    <row r="1" spans="1:14" ht="20.25" customHeight="1" x14ac:dyDescent="0.2">
      <c r="A1" s="78" t="s">
        <v>109</v>
      </c>
      <c r="B1" s="78"/>
      <c r="C1" s="78"/>
      <c r="D1" s="78"/>
      <c r="E1" s="78"/>
      <c r="F1" s="78"/>
      <c r="G1" s="78"/>
    </row>
    <row r="3" spans="1:14" x14ac:dyDescent="0.2">
      <c r="A3" s="2" t="s">
        <v>1</v>
      </c>
    </row>
    <row r="4" spans="1:14" x14ac:dyDescent="0.2">
      <c r="G4" s="8" t="s">
        <v>15</v>
      </c>
    </row>
    <row r="5" spans="1:14" x14ac:dyDescent="0.2">
      <c r="G5" s="8"/>
    </row>
    <row r="6" spans="1:14" x14ac:dyDescent="0.2">
      <c r="A6" s="74" t="s">
        <v>110</v>
      </c>
      <c r="B6" s="77" t="s">
        <v>106</v>
      </c>
      <c r="C6" s="62" t="s">
        <v>2</v>
      </c>
      <c r="E6" s="7"/>
    </row>
    <row r="7" spans="1:14" s="3" customFormat="1" x14ac:dyDescent="0.2"/>
    <row r="8" spans="1:14" ht="40.5" customHeight="1" x14ac:dyDescent="0.2">
      <c r="A8" s="83" t="s">
        <v>9</v>
      </c>
      <c r="B8" s="5" t="s">
        <v>3</v>
      </c>
      <c r="C8" s="79"/>
      <c r="D8" s="80"/>
      <c r="E8" s="5" t="s">
        <v>6</v>
      </c>
      <c r="F8" s="79"/>
      <c r="G8" s="80"/>
      <c r="M8" s="67">
        <f>C8</f>
        <v>0</v>
      </c>
      <c r="N8" s="67">
        <f>F8</f>
        <v>0</v>
      </c>
    </row>
    <row r="9" spans="1:14" ht="40.5" customHeight="1" x14ac:dyDescent="0.2">
      <c r="A9" s="84"/>
      <c r="B9" s="5" t="s">
        <v>7</v>
      </c>
      <c r="C9" s="81"/>
      <c r="D9" s="82"/>
      <c r="E9" s="9" t="s">
        <v>8</v>
      </c>
      <c r="F9" s="81"/>
      <c r="G9" s="82"/>
    </row>
    <row r="11" spans="1:14" ht="40.5" customHeight="1" x14ac:dyDescent="0.2">
      <c r="A11" s="97" t="s">
        <v>14</v>
      </c>
      <c r="B11" s="98"/>
      <c r="C11" s="99"/>
      <c r="D11" s="100"/>
      <c r="E11" s="9" t="s">
        <v>8</v>
      </c>
      <c r="F11" s="81"/>
      <c r="G11" s="82"/>
    </row>
    <row r="12" spans="1:14" ht="21" customHeight="1" x14ac:dyDescent="0.2"/>
    <row r="13" spans="1:14" ht="30.75" customHeight="1" x14ac:dyDescent="0.2">
      <c r="A13" s="57"/>
      <c r="B13" s="85" t="s">
        <v>71</v>
      </c>
      <c r="C13" s="87"/>
      <c r="D13" s="85" t="s">
        <v>72</v>
      </c>
      <c r="E13" s="87"/>
      <c r="F13" s="85" t="s">
        <v>73</v>
      </c>
      <c r="G13" s="87"/>
    </row>
    <row r="14" spans="1:14" ht="30.75" customHeight="1" x14ac:dyDescent="0.2">
      <c r="A14" s="59" t="s">
        <v>74</v>
      </c>
      <c r="B14" s="63">
        <f>'(2)単'!I2</f>
        <v>0</v>
      </c>
      <c r="C14" s="58" t="s">
        <v>17</v>
      </c>
      <c r="D14" s="63">
        <f>'(2)単'!J2</f>
        <v>0</v>
      </c>
      <c r="E14" s="58" t="s">
        <v>17</v>
      </c>
      <c r="F14" s="90">
        <f>B14+D14+B15+D15</f>
        <v>0</v>
      </c>
      <c r="G14" s="87" t="s">
        <v>17</v>
      </c>
    </row>
    <row r="15" spans="1:14" ht="30.75" customHeight="1" x14ac:dyDescent="0.2">
      <c r="A15" s="59" t="s">
        <v>75</v>
      </c>
      <c r="B15" s="63">
        <f>'(2)単'!K2</f>
        <v>0</v>
      </c>
      <c r="C15" s="58" t="s">
        <v>17</v>
      </c>
      <c r="D15" s="63">
        <f>'(2)単'!L2</f>
        <v>0</v>
      </c>
      <c r="E15" s="58" t="s">
        <v>17</v>
      </c>
      <c r="F15" s="91"/>
      <c r="G15" s="87"/>
    </row>
    <row r="16" spans="1:14" ht="30.75" customHeight="1" x14ac:dyDescent="0.2">
      <c r="A16" s="59" t="s">
        <v>76</v>
      </c>
      <c r="B16" s="63">
        <f>'(3)複'!I2</f>
        <v>0</v>
      </c>
      <c r="C16" s="58" t="s">
        <v>20</v>
      </c>
      <c r="D16" s="63">
        <f>'(3)複'!J2</f>
        <v>0</v>
      </c>
      <c r="E16" s="58" t="s">
        <v>20</v>
      </c>
      <c r="F16" s="90">
        <f>B16+D16+B17+D17</f>
        <v>0</v>
      </c>
      <c r="G16" s="87" t="s">
        <v>20</v>
      </c>
    </row>
    <row r="17" spans="1:7" ht="30.75" customHeight="1" x14ac:dyDescent="0.2">
      <c r="A17" s="59" t="s">
        <v>77</v>
      </c>
      <c r="B17" s="63">
        <f>'(3)複'!K2</f>
        <v>0</v>
      </c>
      <c r="C17" s="58" t="s">
        <v>20</v>
      </c>
      <c r="D17" s="63">
        <f>'(3)複'!L2</f>
        <v>0</v>
      </c>
      <c r="E17" s="58" t="s">
        <v>20</v>
      </c>
      <c r="F17" s="91"/>
      <c r="G17" s="87"/>
    </row>
    <row r="18" spans="1:7" ht="36" customHeight="1" x14ac:dyDescent="0.2">
      <c r="A18" s="59" t="s">
        <v>78</v>
      </c>
      <c r="B18" s="63">
        <f>'(4)混合'!I2</f>
        <v>0</v>
      </c>
      <c r="C18" s="58" t="s">
        <v>20</v>
      </c>
      <c r="D18" s="63">
        <f>'(4)混合'!J2</f>
        <v>0</v>
      </c>
      <c r="E18" s="58" t="s">
        <v>20</v>
      </c>
      <c r="F18" s="64">
        <f>B18+D18</f>
        <v>0</v>
      </c>
      <c r="G18" s="58" t="s">
        <v>20</v>
      </c>
    </row>
    <row r="19" spans="1:7" ht="30.75" customHeight="1" x14ac:dyDescent="0.2">
      <c r="A19" s="60"/>
      <c r="B19" s="60"/>
      <c r="C19" s="60"/>
      <c r="D19" s="60"/>
      <c r="E19" s="60"/>
      <c r="F19" s="60"/>
      <c r="G19" s="60"/>
    </row>
    <row r="20" spans="1:7" ht="30.75" customHeight="1" x14ac:dyDescent="0.2">
      <c r="A20" s="88" t="s">
        <v>16</v>
      </c>
      <c r="B20" s="65">
        <f>D14+D15</f>
        <v>0</v>
      </c>
      <c r="C20" s="60" t="s">
        <v>100</v>
      </c>
      <c r="D20" s="61"/>
      <c r="E20" s="96" t="s">
        <v>73</v>
      </c>
      <c r="F20" s="94">
        <f>B20*1800+B21*2500</f>
        <v>0</v>
      </c>
      <c r="G20" s="92" t="s">
        <v>18</v>
      </c>
    </row>
    <row r="21" spans="1:7" ht="30.75" customHeight="1" x14ac:dyDescent="0.2">
      <c r="A21" s="89"/>
      <c r="B21" s="65">
        <f>B14+B15</f>
        <v>0</v>
      </c>
      <c r="C21" s="60" t="s">
        <v>101</v>
      </c>
      <c r="D21" s="61"/>
      <c r="E21" s="96"/>
      <c r="F21" s="95"/>
      <c r="G21" s="93"/>
    </row>
    <row r="22" spans="1:7" ht="30.75" customHeight="1" x14ac:dyDescent="0.2">
      <c r="A22" s="88" t="s">
        <v>19</v>
      </c>
      <c r="B22" s="65">
        <f>D16+D17+D18</f>
        <v>0</v>
      </c>
      <c r="C22" s="60" t="s">
        <v>102</v>
      </c>
      <c r="D22" s="61"/>
      <c r="E22" s="88" t="s">
        <v>73</v>
      </c>
      <c r="F22" s="94">
        <f>B22*3600+B23*5000</f>
        <v>0</v>
      </c>
      <c r="G22" s="92" t="s">
        <v>18</v>
      </c>
    </row>
    <row r="23" spans="1:7" ht="30.75" customHeight="1" x14ac:dyDescent="0.2">
      <c r="A23" s="89"/>
      <c r="B23" s="65">
        <f>B16+B17+B18</f>
        <v>0</v>
      </c>
      <c r="C23" s="60" t="s">
        <v>103</v>
      </c>
      <c r="D23" s="61"/>
      <c r="E23" s="89"/>
      <c r="F23" s="95"/>
      <c r="G23" s="93"/>
    </row>
    <row r="24" spans="1:7" ht="30.75" customHeight="1" x14ac:dyDescent="0.2">
      <c r="A24" s="73" t="s">
        <v>21</v>
      </c>
      <c r="B24" s="68">
        <f ca="1">B20+B21+B22*2+B23*2-'(2)単'!F2-'(2)単'!G2-'(3)複'!G2+'(2)単'!H2</f>
        <v>0</v>
      </c>
      <c r="C24" s="71" t="s">
        <v>79</v>
      </c>
      <c r="D24" s="72"/>
      <c r="E24" s="59" t="s">
        <v>73</v>
      </c>
      <c r="F24" s="66">
        <f ca="1">B24*100</f>
        <v>0</v>
      </c>
      <c r="G24" s="58" t="s">
        <v>18</v>
      </c>
    </row>
    <row r="25" spans="1:7" ht="30.75" customHeight="1" x14ac:dyDescent="0.2">
      <c r="A25" s="85" t="s">
        <v>80</v>
      </c>
      <c r="B25" s="86"/>
      <c r="C25" s="86"/>
      <c r="D25" s="86"/>
      <c r="E25" s="87"/>
      <c r="F25" s="66">
        <f ca="1">F20+F22+F24</f>
        <v>0</v>
      </c>
      <c r="G25" s="58" t="s">
        <v>18</v>
      </c>
    </row>
  </sheetData>
  <mergeCells count="25">
    <mergeCell ref="A11:B11"/>
    <mergeCell ref="G14:G15"/>
    <mergeCell ref="F16:F17"/>
    <mergeCell ref="G16:G17"/>
    <mergeCell ref="B13:C13"/>
    <mergeCell ref="D13:E13"/>
    <mergeCell ref="F13:G13"/>
    <mergeCell ref="C11:D11"/>
    <mergeCell ref="F11:G11"/>
    <mergeCell ref="A25:E25"/>
    <mergeCell ref="A22:A23"/>
    <mergeCell ref="E22:E23"/>
    <mergeCell ref="A20:A21"/>
    <mergeCell ref="F14:F15"/>
    <mergeCell ref="G20:G21"/>
    <mergeCell ref="G22:G23"/>
    <mergeCell ref="F20:F21"/>
    <mergeCell ref="F22:F23"/>
    <mergeCell ref="E20:E21"/>
    <mergeCell ref="A1:G1"/>
    <mergeCell ref="C8:D8"/>
    <mergeCell ref="C9:D9"/>
    <mergeCell ref="A8:A9"/>
    <mergeCell ref="F8:G8"/>
    <mergeCell ref="F9:G9"/>
  </mergeCells>
  <phoneticPr fontId="2"/>
  <printOptions horizontalCentered="1"/>
  <pageMargins left="0.19685039370078741" right="0.19685039370078741" top="0.59055118110236227" bottom="0.59055118110236227" header="0.51181102362204722" footer="0.51181102362204722"/>
  <pageSetup paperSize="9"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2"/>
  <sheetViews>
    <sheetView showGridLines="0" workbookViewId="0">
      <selection activeCell="A3" sqref="A3"/>
    </sheetView>
  </sheetViews>
  <sheetFormatPr defaultRowHeight="20.100000000000001" customHeight="1" x14ac:dyDescent="0.2"/>
  <cols>
    <col min="1" max="1" width="10.6640625" style="6" customWidth="1"/>
    <col min="2" max="2" width="12.6640625" style="6" customWidth="1"/>
    <col min="3" max="4" width="15.6640625" style="6" customWidth="1"/>
    <col min="5" max="5" width="20.6640625" style="6" customWidth="1"/>
    <col min="6" max="12" width="9" style="16" customWidth="1"/>
    <col min="13" max="17" width="3.6640625" style="50" customWidth="1"/>
  </cols>
  <sheetData>
    <row r="1" spans="1:17" ht="30" customHeight="1" x14ac:dyDescent="0.2">
      <c r="A1" s="101" t="s">
        <v>81</v>
      </c>
      <c r="B1" s="102"/>
      <c r="C1" s="102"/>
      <c r="D1" s="102"/>
      <c r="E1" s="103"/>
      <c r="F1" s="16" t="s">
        <v>69</v>
      </c>
      <c r="G1" s="16" t="s">
        <v>66</v>
      </c>
      <c r="H1" s="16" t="s">
        <v>67</v>
      </c>
      <c r="I1" s="56" t="s">
        <v>28</v>
      </c>
      <c r="J1" s="56" t="s">
        <v>57</v>
      </c>
      <c r="K1" s="56" t="s">
        <v>58</v>
      </c>
      <c r="L1" s="56" t="s">
        <v>59</v>
      </c>
      <c r="Q1" s="50" t="str">
        <f ca="1">IF(INDIRECT("E1")="","",INDIRECT("E1"))</f>
        <v/>
      </c>
    </row>
    <row r="2" spans="1:17" ht="30" customHeight="1" x14ac:dyDescent="0.2">
      <c r="A2" s="10" t="s">
        <v>54</v>
      </c>
      <c r="B2" s="11" t="s">
        <v>96</v>
      </c>
      <c r="C2" s="11" t="s">
        <v>13</v>
      </c>
      <c r="D2" s="12" t="s">
        <v>10</v>
      </c>
      <c r="E2" s="13" t="s">
        <v>49</v>
      </c>
      <c r="F2" s="16">
        <f ca="1">COUNTIF(F3:F42,"●")</f>
        <v>0</v>
      </c>
      <c r="G2" s="16">
        <f ca="1">COUNTIF(G3:G42,"●")</f>
        <v>0</v>
      </c>
      <c r="H2" s="16">
        <f ca="1">COUNTIF(H3:H42,"◎")</f>
        <v>0</v>
      </c>
      <c r="I2" s="16">
        <f>COUNTIF(A:A,"男子単")</f>
        <v>0</v>
      </c>
      <c r="J2" s="16">
        <f>COUNTIF(A:A,"男子単(小中高)")</f>
        <v>0</v>
      </c>
      <c r="K2" s="16">
        <f>COUNTIF(A:A,"女子単")</f>
        <v>0</v>
      </c>
      <c r="L2" s="16">
        <f>COUNTIF(A:A,"女子単(小中高)")</f>
        <v>0</v>
      </c>
    </row>
    <row r="3" spans="1:17" ht="20.100000000000001" customHeight="1" x14ac:dyDescent="0.2">
      <c r="A3" s="45"/>
      <c r="B3" s="46"/>
      <c r="C3" s="46"/>
      <c r="D3" s="46"/>
      <c r="E3" s="47"/>
      <c r="F3" s="16" t="str">
        <f ca="1">IF(N3="","",IF(ISERROR(VLOOKUP(N3,'(3)複'!N:N,1,FALSE)),"","●"))</f>
        <v/>
      </c>
      <c r="G3" s="16" t="str">
        <f ca="1">IF(N3="","",IF(ISERROR(VLOOKUP(N3,'(4)混合'!N:N,1,FALSE)),"","●"))</f>
        <v/>
      </c>
      <c r="H3" s="16" t="str">
        <f ca="1">IF(F3="","",IF(G3="●","◎",""))</f>
        <v/>
      </c>
      <c r="M3" s="50" t="str">
        <f ca="1">IF(INDIRECT("A3")="","",INDIRECT("A3"))</f>
        <v/>
      </c>
      <c r="N3" s="50" t="str">
        <f ca="1">IF(INDIRECT("B3")="","",INDIRECT("B3"))</f>
        <v/>
      </c>
      <c r="O3" s="50" t="str">
        <f ca="1">IF(INDIRECT("C3")="","",INDIRECT("C3"))</f>
        <v/>
      </c>
      <c r="P3" s="50" t="str">
        <f ca="1">IF(INDIRECT("D3")="","",INDIRECT("D3"))</f>
        <v/>
      </c>
      <c r="Q3" s="50" t="str">
        <f ca="1">IF(INDIRECT("E3")="","",INDIRECT("E3"))</f>
        <v/>
      </c>
    </row>
    <row r="4" spans="1:17" ht="20.100000000000001" customHeight="1" x14ac:dyDescent="0.2">
      <c r="A4" s="45"/>
      <c r="B4" s="55"/>
      <c r="C4" s="46"/>
      <c r="D4" s="46"/>
      <c r="E4" s="47"/>
      <c r="F4" s="16" t="str">
        <f ca="1">IF(N4="","",IF(ISERROR(VLOOKUP(N4,'(3)複'!N:N,1,FALSE)),"","●"))</f>
        <v/>
      </c>
      <c r="G4" s="16" t="str">
        <f ca="1">IF(N4="","",IF(ISERROR(VLOOKUP(N4,'(4)混合'!N:N,1,FALSE)),"","●"))</f>
        <v/>
      </c>
      <c r="H4" s="16" t="str">
        <f t="shared" ref="H4:H42" ca="1" si="0">IF(F4="","",IF(G4="●","◎",""))</f>
        <v/>
      </c>
      <c r="M4" s="50" t="str">
        <f ca="1">IF(INDIRECT("A4")="","",INDIRECT("A4"))</f>
        <v/>
      </c>
      <c r="N4" s="50" t="str">
        <f ca="1">IF(INDIRECT("B4")="","",INDIRECT("B4"))</f>
        <v/>
      </c>
      <c r="O4" s="50" t="str">
        <f ca="1">IF(INDIRECT("C4")="","",INDIRECT("C4"))</f>
        <v/>
      </c>
      <c r="P4" s="50" t="str">
        <f ca="1">IF(INDIRECT("D4")="","",INDIRECT("D4"))</f>
        <v/>
      </c>
      <c r="Q4" s="50" t="str">
        <f ca="1">IF(INDIRECT("E4")="","",INDIRECT("E4"))</f>
        <v/>
      </c>
    </row>
    <row r="5" spans="1:17" ht="20.100000000000001" customHeight="1" x14ac:dyDescent="0.2">
      <c r="A5" s="45"/>
      <c r="B5" s="46"/>
      <c r="C5" s="46"/>
      <c r="D5" s="46"/>
      <c r="E5" s="47"/>
      <c r="F5" s="16" t="str">
        <f ca="1">IF(N5="","",IF(ISERROR(VLOOKUP(N5,'(3)複'!N:N,1,FALSE)),"","●"))</f>
        <v/>
      </c>
      <c r="G5" s="16" t="str">
        <f ca="1">IF(N5="","",IF(ISERROR(VLOOKUP(N5,'(4)混合'!N:N,1,FALSE)),"","●"))</f>
        <v/>
      </c>
      <c r="H5" s="16" t="str">
        <f t="shared" ca="1" si="0"/>
        <v/>
      </c>
      <c r="M5" s="50" t="str">
        <f ca="1">IF(INDIRECT("A5")="","",INDIRECT("A5"))</f>
        <v/>
      </c>
      <c r="N5" s="50" t="str">
        <f ca="1">IF(INDIRECT("B5")="","",INDIRECT("B5"))</f>
        <v/>
      </c>
      <c r="O5" s="50" t="str">
        <f ca="1">IF(INDIRECT("C5")="","",INDIRECT("C5"))</f>
        <v/>
      </c>
      <c r="P5" s="50" t="str">
        <f ca="1">IF(INDIRECT("D5")="","",INDIRECT("D5"))</f>
        <v/>
      </c>
      <c r="Q5" s="50" t="str">
        <f ca="1">IF(INDIRECT("E5")="","",INDIRECT("E5"))</f>
        <v/>
      </c>
    </row>
    <row r="6" spans="1:17" ht="20.100000000000001" customHeight="1" x14ac:dyDescent="0.2">
      <c r="A6" s="45"/>
      <c r="B6" s="46"/>
      <c r="C6" s="46"/>
      <c r="D6" s="46"/>
      <c r="E6" s="47"/>
      <c r="F6" s="16" t="str">
        <f ca="1">IF(N6="","",IF(ISERROR(VLOOKUP(N6,'(3)複'!N:N,1,FALSE)),"","●"))</f>
        <v/>
      </c>
      <c r="G6" s="16" t="str">
        <f ca="1">IF(N6="","",IF(ISERROR(VLOOKUP(N6,'(4)混合'!N:N,1,FALSE)),"","●"))</f>
        <v/>
      </c>
      <c r="H6" s="16" t="str">
        <f t="shared" ca="1" si="0"/>
        <v/>
      </c>
      <c r="M6" s="50" t="str">
        <f ca="1">IF(INDIRECT("A6")="","",INDIRECT("A6"))</f>
        <v/>
      </c>
      <c r="N6" s="50" t="str">
        <f ca="1">IF(INDIRECT("B6")="","",INDIRECT("B6"))</f>
        <v/>
      </c>
      <c r="O6" s="50" t="str">
        <f ca="1">IF(INDIRECT("C6")="","",INDIRECT("C6"))</f>
        <v/>
      </c>
      <c r="P6" s="50" t="str">
        <f ca="1">IF(INDIRECT("D6")="","",INDIRECT("D6"))</f>
        <v/>
      </c>
      <c r="Q6" s="50" t="str">
        <f ca="1">IF(INDIRECT("E6")="","",INDIRECT("E6"))</f>
        <v/>
      </c>
    </row>
    <row r="7" spans="1:17" ht="20.100000000000001" customHeight="1" x14ac:dyDescent="0.2">
      <c r="A7" s="45"/>
      <c r="B7" s="55"/>
      <c r="C7" s="46"/>
      <c r="D7" s="46"/>
      <c r="E7" s="47"/>
      <c r="F7" s="16" t="str">
        <f ca="1">IF(N7="","",IF(ISERROR(VLOOKUP(N7,'(3)複'!N:N,1,FALSE)),"","●"))</f>
        <v/>
      </c>
      <c r="G7" s="16" t="str">
        <f ca="1">IF(N7="","",IF(ISERROR(VLOOKUP(N7,'(4)混合'!N:N,1,FALSE)),"","●"))</f>
        <v/>
      </c>
      <c r="H7" s="16" t="str">
        <f t="shared" ca="1" si="0"/>
        <v/>
      </c>
      <c r="M7" s="50" t="str">
        <f ca="1">IF(INDIRECT("A7")="","",INDIRECT("A7"))</f>
        <v/>
      </c>
      <c r="N7" s="50" t="str">
        <f ca="1">IF(INDIRECT("B7")="","",INDIRECT("B7"))</f>
        <v/>
      </c>
      <c r="O7" s="50" t="str">
        <f ca="1">IF(INDIRECT("C7")="","",INDIRECT("C7"))</f>
        <v/>
      </c>
      <c r="P7" s="50" t="str">
        <f ca="1">IF(INDIRECT("D7")="","",INDIRECT("D7"))</f>
        <v/>
      </c>
      <c r="Q7" s="50" t="str">
        <f ca="1">IF(INDIRECT("E7")="","",INDIRECT("E7"))</f>
        <v/>
      </c>
    </row>
    <row r="8" spans="1:17" ht="20.100000000000001" customHeight="1" x14ac:dyDescent="0.2">
      <c r="A8" s="45"/>
      <c r="B8" s="46"/>
      <c r="C8" s="46"/>
      <c r="D8" s="46"/>
      <c r="E8" s="47"/>
      <c r="F8" s="16" t="str">
        <f ca="1">IF(N8="","",IF(ISERROR(VLOOKUP(N8,'(3)複'!N:N,1,FALSE)),"","●"))</f>
        <v/>
      </c>
      <c r="G8" s="16" t="str">
        <f ca="1">IF(N8="","",IF(ISERROR(VLOOKUP(N8,'(4)混合'!N:N,1,FALSE)),"","●"))</f>
        <v/>
      </c>
      <c r="H8" s="16" t="str">
        <f t="shared" ca="1" si="0"/>
        <v/>
      </c>
      <c r="M8" s="50" t="str">
        <f ca="1">IF(INDIRECT("A8")="","",INDIRECT("A8"))</f>
        <v/>
      </c>
      <c r="N8" s="50" t="str">
        <f ca="1">IF(INDIRECT("B8")="","",INDIRECT("B8"))</f>
        <v/>
      </c>
      <c r="O8" s="50" t="str">
        <f ca="1">IF(INDIRECT("C8")="","",INDIRECT("C8"))</f>
        <v/>
      </c>
      <c r="P8" s="50" t="str">
        <f ca="1">IF(INDIRECT("D8")="","",INDIRECT("D8"))</f>
        <v/>
      </c>
      <c r="Q8" s="50" t="str">
        <f ca="1">IF(INDIRECT("E8")="","",INDIRECT("E8"))</f>
        <v/>
      </c>
    </row>
    <row r="9" spans="1:17" ht="20.100000000000001" customHeight="1" x14ac:dyDescent="0.2">
      <c r="A9" s="45"/>
      <c r="B9" s="46"/>
      <c r="C9" s="46"/>
      <c r="D9" s="46"/>
      <c r="E9" s="47"/>
      <c r="F9" s="16" t="str">
        <f ca="1">IF(N9="","",IF(ISERROR(VLOOKUP(N9,'(3)複'!N:N,1,FALSE)),"","●"))</f>
        <v/>
      </c>
      <c r="G9" s="16" t="str">
        <f ca="1">IF(N9="","",IF(ISERROR(VLOOKUP(N9,'(4)混合'!N:N,1,FALSE)),"","●"))</f>
        <v/>
      </c>
      <c r="H9" s="16" t="str">
        <f t="shared" ca="1" si="0"/>
        <v/>
      </c>
      <c r="M9" s="50" t="str">
        <f ca="1">IF(INDIRECT("A9")="","",INDIRECT("A9"))</f>
        <v/>
      </c>
      <c r="N9" s="50" t="str">
        <f ca="1">IF(INDIRECT("B9")="","",INDIRECT("B9"))</f>
        <v/>
      </c>
      <c r="O9" s="50" t="str">
        <f ca="1">IF(INDIRECT("C9")="","",INDIRECT("C9"))</f>
        <v/>
      </c>
      <c r="P9" s="50" t="str">
        <f ca="1">IF(INDIRECT("D9")="","",INDIRECT("D9"))</f>
        <v/>
      </c>
      <c r="Q9" s="50" t="str">
        <f ca="1">IF(INDIRECT("E9")="","",INDIRECT("E9"))</f>
        <v/>
      </c>
    </row>
    <row r="10" spans="1:17" ht="20.100000000000001" customHeight="1" x14ac:dyDescent="0.2">
      <c r="A10" s="45"/>
      <c r="B10" s="55"/>
      <c r="C10" s="46"/>
      <c r="D10" s="46"/>
      <c r="E10" s="47"/>
      <c r="F10" s="16" t="str">
        <f ca="1">IF(N10="","",IF(ISERROR(VLOOKUP(N10,'(3)複'!N:N,1,FALSE)),"","●"))</f>
        <v/>
      </c>
      <c r="G10" s="16" t="str">
        <f ca="1">IF(N10="","",IF(ISERROR(VLOOKUP(N10,'(4)混合'!N:N,1,FALSE)),"","●"))</f>
        <v/>
      </c>
      <c r="H10" s="16" t="str">
        <f t="shared" ca="1" si="0"/>
        <v/>
      </c>
      <c r="M10" s="50" t="str">
        <f ca="1">IF(INDIRECT("A10")="","",INDIRECT("A10"))</f>
        <v/>
      </c>
      <c r="N10" s="50" t="str">
        <f ca="1">IF(INDIRECT("B10")="","",INDIRECT("B10"))</f>
        <v/>
      </c>
      <c r="O10" s="50" t="str">
        <f ca="1">IF(INDIRECT("C10")="","",INDIRECT("C10"))</f>
        <v/>
      </c>
      <c r="P10" s="50" t="str">
        <f ca="1">IF(INDIRECT("D10")="","",INDIRECT("D10"))</f>
        <v/>
      </c>
      <c r="Q10" s="50" t="str">
        <f ca="1">IF(INDIRECT("E10")="","",INDIRECT("E10"))</f>
        <v/>
      </c>
    </row>
    <row r="11" spans="1:17" ht="20.100000000000001" customHeight="1" x14ac:dyDescent="0.2">
      <c r="A11" s="45"/>
      <c r="B11" s="46"/>
      <c r="C11" s="46"/>
      <c r="D11" s="46"/>
      <c r="E11" s="47"/>
      <c r="F11" s="16" t="str">
        <f ca="1">IF(N11="","",IF(ISERROR(VLOOKUP(N11,'(3)複'!N:N,1,FALSE)),"","●"))</f>
        <v/>
      </c>
      <c r="G11" s="16" t="str">
        <f ca="1">IF(N11="","",IF(ISERROR(VLOOKUP(N11,'(4)混合'!N:N,1,FALSE)),"","●"))</f>
        <v/>
      </c>
      <c r="H11" s="16" t="str">
        <f t="shared" ca="1" si="0"/>
        <v/>
      </c>
      <c r="M11" s="50" t="str">
        <f ca="1">IF(INDIRECT("A11")="","",INDIRECT("A11"))</f>
        <v/>
      </c>
      <c r="N11" s="50" t="str">
        <f ca="1">IF(INDIRECT("B11")="","",INDIRECT("B11"))</f>
        <v/>
      </c>
      <c r="O11" s="50" t="str">
        <f ca="1">IF(INDIRECT("C11")="","",INDIRECT("C11"))</f>
        <v/>
      </c>
      <c r="P11" s="50" t="str">
        <f ca="1">IF(INDIRECT("D11")="","",INDIRECT("D11"))</f>
        <v/>
      </c>
      <c r="Q11" s="50" t="str">
        <f ca="1">IF(INDIRECT("E11")="","",INDIRECT("E11"))</f>
        <v/>
      </c>
    </row>
    <row r="12" spans="1:17" ht="20.100000000000001" customHeight="1" x14ac:dyDescent="0.2">
      <c r="A12" s="45"/>
      <c r="B12" s="46"/>
      <c r="C12" s="46"/>
      <c r="D12" s="46"/>
      <c r="E12" s="47"/>
      <c r="F12" s="16" t="str">
        <f ca="1">IF(N12="","",IF(ISERROR(VLOOKUP(N12,'(3)複'!N:N,1,FALSE)),"","●"))</f>
        <v/>
      </c>
      <c r="G12" s="16" t="str">
        <f ca="1">IF(N12="","",IF(ISERROR(VLOOKUP(N12,'(4)混合'!N:N,1,FALSE)),"","●"))</f>
        <v/>
      </c>
      <c r="H12" s="16" t="str">
        <f t="shared" ca="1" si="0"/>
        <v/>
      </c>
      <c r="M12" s="50" t="str">
        <f ca="1">IF(INDIRECT("A12")="","",INDIRECT("A12"))</f>
        <v/>
      </c>
      <c r="N12" s="50" t="str">
        <f ca="1">IF(INDIRECT("B12")="","",INDIRECT("B12"))</f>
        <v/>
      </c>
      <c r="O12" s="50" t="str">
        <f ca="1">IF(INDIRECT("C12")="","",INDIRECT("C12"))</f>
        <v/>
      </c>
      <c r="P12" s="50" t="str">
        <f ca="1">IF(INDIRECT("D12")="","",INDIRECT("D12"))</f>
        <v/>
      </c>
      <c r="Q12" s="50" t="str">
        <f ca="1">IF(INDIRECT("E12")="","",INDIRECT("E12"))</f>
        <v/>
      </c>
    </row>
    <row r="13" spans="1:17" ht="20.100000000000001" customHeight="1" x14ac:dyDescent="0.2">
      <c r="A13" s="45"/>
      <c r="B13" s="55"/>
      <c r="C13" s="46"/>
      <c r="D13" s="46"/>
      <c r="E13" s="47"/>
      <c r="F13" s="16" t="str">
        <f ca="1">IF(N13="","",IF(ISERROR(VLOOKUP(N13,'(3)複'!N:N,1,FALSE)),"","●"))</f>
        <v/>
      </c>
      <c r="G13" s="16" t="str">
        <f ca="1">IF(N13="","",IF(ISERROR(VLOOKUP(N13,'(4)混合'!N:N,1,FALSE)),"","●"))</f>
        <v/>
      </c>
      <c r="H13" s="16" t="str">
        <f t="shared" ca="1" si="0"/>
        <v/>
      </c>
      <c r="M13" s="50" t="str">
        <f ca="1">IF(INDIRECT("A13")="","",INDIRECT("A13"))</f>
        <v/>
      </c>
      <c r="N13" s="50" t="str">
        <f ca="1">IF(INDIRECT("B13")="","",INDIRECT("B13"))</f>
        <v/>
      </c>
      <c r="O13" s="50" t="str">
        <f ca="1">IF(INDIRECT("C13")="","",INDIRECT("C13"))</f>
        <v/>
      </c>
      <c r="P13" s="50" t="str">
        <f ca="1">IF(INDIRECT("D13")="","",INDIRECT("D13"))</f>
        <v/>
      </c>
      <c r="Q13" s="50" t="str">
        <f ca="1">IF(INDIRECT("E13")="","",INDIRECT("E13"))</f>
        <v/>
      </c>
    </row>
    <row r="14" spans="1:17" ht="20.100000000000001" customHeight="1" x14ac:dyDescent="0.2">
      <c r="A14" s="45"/>
      <c r="B14" s="46"/>
      <c r="C14" s="46"/>
      <c r="D14" s="46"/>
      <c r="E14" s="47"/>
      <c r="F14" s="16" t="str">
        <f ca="1">IF(N14="","",IF(ISERROR(VLOOKUP(N14,'(3)複'!N:N,1,FALSE)),"","●"))</f>
        <v/>
      </c>
      <c r="G14" s="16" t="str">
        <f ca="1">IF(N14="","",IF(ISERROR(VLOOKUP(N14,'(4)混合'!N:N,1,FALSE)),"","●"))</f>
        <v/>
      </c>
      <c r="H14" s="16" t="str">
        <f t="shared" ca="1" si="0"/>
        <v/>
      </c>
      <c r="M14" s="50" t="str">
        <f ca="1">IF(INDIRECT("A14")="","",INDIRECT("A14"))</f>
        <v/>
      </c>
      <c r="N14" s="50" t="str">
        <f ca="1">IF(INDIRECT("B14")="","",INDIRECT("B14"))</f>
        <v/>
      </c>
      <c r="O14" s="50" t="str">
        <f ca="1">IF(INDIRECT("C14")="","",INDIRECT("C14"))</f>
        <v/>
      </c>
      <c r="P14" s="50" t="str">
        <f ca="1">IF(INDIRECT("D14")="","",INDIRECT("D14"))</f>
        <v/>
      </c>
      <c r="Q14" s="50" t="str">
        <f ca="1">IF(INDIRECT("E14")="","",INDIRECT("E14"))</f>
        <v/>
      </c>
    </row>
    <row r="15" spans="1:17" ht="20.100000000000001" customHeight="1" x14ac:dyDescent="0.2">
      <c r="A15" s="45"/>
      <c r="B15" s="46"/>
      <c r="C15" s="46"/>
      <c r="D15" s="46"/>
      <c r="E15" s="47"/>
      <c r="F15" s="16" t="str">
        <f ca="1">IF(N15="","",IF(ISERROR(VLOOKUP(N15,'(3)複'!N:N,1,FALSE)),"","●"))</f>
        <v/>
      </c>
      <c r="G15" s="16" t="str">
        <f ca="1">IF(N15="","",IF(ISERROR(VLOOKUP(N15,'(4)混合'!N:N,1,FALSE)),"","●"))</f>
        <v/>
      </c>
      <c r="H15" s="16" t="str">
        <f t="shared" ca="1" si="0"/>
        <v/>
      </c>
      <c r="M15" s="50" t="str">
        <f ca="1">IF(INDIRECT("A15")="","",INDIRECT("A15"))</f>
        <v/>
      </c>
      <c r="N15" s="50" t="str">
        <f ca="1">IF(INDIRECT("B15")="","",INDIRECT("B15"))</f>
        <v/>
      </c>
      <c r="O15" s="50" t="str">
        <f ca="1">IF(INDIRECT("C15")="","",INDIRECT("C15"))</f>
        <v/>
      </c>
      <c r="P15" s="50" t="str">
        <f ca="1">IF(INDIRECT("D15")="","",INDIRECT("D15"))</f>
        <v/>
      </c>
      <c r="Q15" s="50" t="str">
        <f ca="1">IF(INDIRECT("E15")="","",INDIRECT("E15"))</f>
        <v/>
      </c>
    </row>
    <row r="16" spans="1:17" ht="20.100000000000001" customHeight="1" x14ac:dyDescent="0.2">
      <c r="A16" s="45"/>
      <c r="B16" s="55"/>
      <c r="C16" s="46"/>
      <c r="D16" s="46"/>
      <c r="E16" s="47"/>
      <c r="F16" s="16" t="str">
        <f ca="1">IF(N16="","",IF(ISERROR(VLOOKUP(N16,'(3)複'!N:N,1,FALSE)),"","●"))</f>
        <v/>
      </c>
      <c r="G16" s="16" t="str">
        <f ca="1">IF(N16="","",IF(ISERROR(VLOOKUP(N16,'(4)混合'!N:N,1,FALSE)),"","●"))</f>
        <v/>
      </c>
      <c r="H16" s="16" t="str">
        <f t="shared" ca="1" si="0"/>
        <v/>
      </c>
      <c r="M16" s="50" t="str">
        <f ca="1">IF(INDIRECT("A16")="","",INDIRECT("A16"))</f>
        <v/>
      </c>
      <c r="N16" s="50" t="str">
        <f ca="1">IF(INDIRECT("B16")="","",INDIRECT("B16"))</f>
        <v/>
      </c>
      <c r="O16" s="50" t="str">
        <f ca="1">IF(INDIRECT("C16")="","",INDIRECT("C16"))</f>
        <v/>
      </c>
      <c r="P16" s="50" t="str">
        <f ca="1">IF(INDIRECT("D16")="","",INDIRECT("D16"))</f>
        <v/>
      </c>
      <c r="Q16" s="50" t="str">
        <f ca="1">IF(INDIRECT("E16")="","",INDIRECT("E16"))</f>
        <v/>
      </c>
    </row>
    <row r="17" spans="1:17" ht="20.100000000000001" customHeight="1" x14ac:dyDescent="0.2">
      <c r="A17" s="45"/>
      <c r="B17" s="46"/>
      <c r="C17" s="46"/>
      <c r="D17" s="46"/>
      <c r="E17" s="47"/>
      <c r="F17" s="16" t="str">
        <f ca="1">IF(N17="","",IF(ISERROR(VLOOKUP(N17,'(3)複'!N:N,1,FALSE)),"","●"))</f>
        <v/>
      </c>
      <c r="G17" s="16" t="str">
        <f ca="1">IF(N17="","",IF(ISERROR(VLOOKUP(N17,'(4)混合'!N:N,1,FALSE)),"","●"))</f>
        <v/>
      </c>
      <c r="H17" s="16" t="str">
        <f t="shared" ca="1" si="0"/>
        <v/>
      </c>
      <c r="M17" s="50" t="str">
        <f ca="1">IF(INDIRECT("A17")="","",INDIRECT("A17"))</f>
        <v/>
      </c>
      <c r="N17" s="50" t="str">
        <f ca="1">IF(INDIRECT("B17")="","",INDIRECT("B17"))</f>
        <v/>
      </c>
      <c r="O17" s="50" t="str">
        <f ca="1">IF(INDIRECT("C17")="","",INDIRECT("C17"))</f>
        <v/>
      </c>
      <c r="P17" s="50" t="str">
        <f ca="1">IF(INDIRECT("D17")="","",INDIRECT("D17"))</f>
        <v/>
      </c>
      <c r="Q17" s="50" t="str">
        <f ca="1">IF(INDIRECT("E17")="","",INDIRECT("E17"))</f>
        <v/>
      </c>
    </row>
    <row r="18" spans="1:17" ht="20.100000000000001" customHeight="1" x14ac:dyDescent="0.2">
      <c r="A18" s="45"/>
      <c r="B18" s="46"/>
      <c r="C18" s="46"/>
      <c r="D18" s="46"/>
      <c r="E18" s="47"/>
      <c r="F18" s="16" t="str">
        <f ca="1">IF(N18="","",IF(ISERROR(VLOOKUP(N18,'(3)複'!N:N,1,FALSE)),"","●"))</f>
        <v/>
      </c>
      <c r="G18" s="16" t="str">
        <f ca="1">IF(N18="","",IF(ISERROR(VLOOKUP(N18,'(4)混合'!N:N,1,FALSE)),"","●"))</f>
        <v/>
      </c>
      <c r="H18" s="16" t="str">
        <f t="shared" ca="1" si="0"/>
        <v/>
      </c>
      <c r="M18" s="50" t="str">
        <f ca="1">IF(INDIRECT("A18")="","",INDIRECT("A18"))</f>
        <v/>
      </c>
      <c r="N18" s="50" t="str">
        <f ca="1">IF(INDIRECT("B18")="","",INDIRECT("B18"))</f>
        <v/>
      </c>
      <c r="O18" s="50" t="str">
        <f ca="1">IF(INDIRECT("C18")="","",INDIRECT("C18"))</f>
        <v/>
      </c>
      <c r="P18" s="50" t="str">
        <f ca="1">IF(INDIRECT("D18")="","",INDIRECT("D18"))</f>
        <v/>
      </c>
      <c r="Q18" s="50" t="str">
        <f ca="1">IF(INDIRECT("E18")="","",INDIRECT("E18"))</f>
        <v/>
      </c>
    </row>
    <row r="19" spans="1:17" ht="20.100000000000001" customHeight="1" x14ac:dyDescent="0.2">
      <c r="A19" s="45"/>
      <c r="B19" s="46"/>
      <c r="C19" s="46"/>
      <c r="D19" s="46"/>
      <c r="E19" s="47"/>
      <c r="F19" s="16" t="str">
        <f ca="1">IF(N19="","",IF(ISERROR(VLOOKUP(N19,'(3)複'!N:N,1,FALSE)),"","●"))</f>
        <v/>
      </c>
      <c r="G19" s="16" t="str">
        <f ca="1">IF(N19="","",IF(ISERROR(VLOOKUP(N19,'(4)混合'!N:N,1,FALSE)),"","●"))</f>
        <v/>
      </c>
      <c r="H19" s="16" t="str">
        <f t="shared" ca="1" si="0"/>
        <v/>
      </c>
      <c r="M19" s="50" t="str">
        <f ca="1">IF(INDIRECT("A19")="","",INDIRECT("A19"))</f>
        <v/>
      </c>
      <c r="N19" s="50" t="str">
        <f ca="1">IF(INDIRECT("B19")="","",INDIRECT("B19"))</f>
        <v/>
      </c>
      <c r="O19" s="50" t="str">
        <f ca="1">IF(INDIRECT("C19")="","",INDIRECT("C19"))</f>
        <v/>
      </c>
      <c r="P19" s="50" t="str">
        <f ca="1">IF(INDIRECT("D19")="","",INDIRECT("D19"))</f>
        <v/>
      </c>
      <c r="Q19" s="50" t="str">
        <f ca="1">IF(INDIRECT("E19")="","",INDIRECT("E19"))</f>
        <v/>
      </c>
    </row>
    <row r="20" spans="1:17" ht="20.100000000000001" customHeight="1" x14ac:dyDescent="0.2">
      <c r="A20" s="45"/>
      <c r="B20" s="46"/>
      <c r="C20" s="46"/>
      <c r="D20" s="46"/>
      <c r="E20" s="47"/>
      <c r="F20" s="16" t="str">
        <f ca="1">IF(N20="","",IF(ISERROR(VLOOKUP(N20,'(3)複'!N:N,1,FALSE)),"","●"))</f>
        <v/>
      </c>
      <c r="G20" s="16" t="str">
        <f ca="1">IF(N20="","",IF(ISERROR(VLOOKUP(N20,'(4)混合'!N:N,1,FALSE)),"","●"))</f>
        <v/>
      </c>
      <c r="H20" s="16" t="str">
        <f t="shared" ca="1" si="0"/>
        <v/>
      </c>
      <c r="M20" s="50" t="str">
        <f ca="1">IF(INDIRECT("A20")="","",INDIRECT("A20"))</f>
        <v/>
      </c>
      <c r="N20" s="50" t="str">
        <f ca="1">IF(INDIRECT("B20")="","",INDIRECT("B20"))</f>
        <v/>
      </c>
      <c r="O20" s="50" t="str">
        <f ca="1">IF(INDIRECT("C20")="","",INDIRECT("C20"))</f>
        <v/>
      </c>
      <c r="P20" s="50" t="str">
        <f ca="1">IF(INDIRECT("D20")="","",INDIRECT("D20"))</f>
        <v/>
      </c>
      <c r="Q20" s="50" t="str">
        <f ca="1">IF(INDIRECT("E20")="","",INDIRECT("E20"))</f>
        <v/>
      </c>
    </row>
    <row r="21" spans="1:17" ht="20.100000000000001" customHeight="1" x14ac:dyDescent="0.2">
      <c r="A21" s="45"/>
      <c r="B21" s="46"/>
      <c r="C21" s="46"/>
      <c r="D21" s="46"/>
      <c r="E21" s="47"/>
      <c r="F21" s="16" t="str">
        <f ca="1">IF(N21="","",IF(ISERROR(VLOOKUP(N21,'(3)複'!N:N,1,FALSE)),"","●"))</f>
        <v/>
      </c>
      <c r="G21" s="16" t="str">
        <f ca="1">IF(N21="","",IF(ISERROR(VLOOKUP(N21,'(4)混合'!N:N,1,FALSE)),"","●"))</f>
        <v/>
      </c>
      <c r="H21" s="16" t="str">
        <f t="shared" ca="1" si="0"/>
        <v/>
      </c>
      <c r="M21" s="50" t="str">
        <f ca="1">IF(INDIRECT("A21")="","",INDIRECT("A21"))</f>
        <v/>
      </c>
      <c r="N21" s="50" t="str">
        <f ca="1">IF(INDIRECT("B21")="","",INDIRECT("B21"))</f>
        <v/>
      </c>
      <c r="O21" s="50" t="str">
        <f ca="1">IF(INDIRECT("C21")="","",INDIRECT("C21"))</f>
        <v/>
      </c>
      <c r="P21" s="50" t="str">
        <f ca="1">IF(INDIRECT("D21")="","",INDIRECT("D21"))</f>
        <v/>
      </c>
      <c r="Q21" s="50" t="str">
        <f ca="1">IF(INDIRECT("E21")="","",INDIRECT("E21"))</f>
        <v/>
      </c>
    </row>
    <row r="22" spans="1:17" ht="20.100000000000001" customHeight="1" x14ac:dyDescent="0.2">
      <c r="A22" s="45"/>
      <c r="B22" s="46"/>
      <c r="C22" s="46"/>
      <c r="D22" s="46"/>
      <c r="E22" s="47"/>
      <c r="F22" s="16" t="str">
        <f ca="1">IF(N22="","",IF(ISERROR(VLOOKUP(N22,'(3)複'!N:N,1,FALSE)),"","●"))</f>
        <v/>
      </c>
      <c r="G22" s="16" t="str">
        <f ca="1">IF(N22="","",IF(ISERROR(VLOOKUP(N22,'(4)混合'!N:N,1,FALSE)),"","●"))</f>
        <v/>
      </c>
      <c r="H22" s="16" t="str">
        <f t="shared" ca="1" si="0"/>
        <v/>
      </c>
      <c r="M22" s="50" t="str">
        <f ca="1">IF(INDIRECT("A22")="","",INDIRECT("A22"))</f>
        <v/>
      </c>
      <c r="N22" s="50" t="str">
        <f ca="1">IF(INDIRECT("B22")="","",INDIRECT("B22"))</f>
        <v/>
      </c>
      <c r="O22" s="50" t="str">
        <f ca="1">IF(INDIRECT("C22")="","",INDIRECT("C22"))</f>
        <v/>
      </c>
      <c r="P22" s="50" t="str">
        <f ca="1">IF(INDIRECT("D22")="","",INDIRECT("D22"))</f>
        <v/>
      </c>
      <c r="Q22" s="50" t="str">
        <f ca="1">IF(INDIRECT("E22")="","",INDIRECT("E22"))</f>
        <v/>
      </c>
    </row>
    <row r="23" spans="1:17" ht="20.100000000000001" customHeight="1" x14ac:dyDescent="0.2">
      <c r="A23" s="45"/>
      <c r="B23" s="46"/>
      <c r="C23" s="46"/>
      <c r="D23" s="46"/>
      <c r="E23" s="47"/>
      <c r="F23" s="16" t="str">
        <f ca="1">IF(N23="","",IF(ISERROR(VLOOKUP(N23,'(3)複'!N:N,1,FALSE)),"","●"))</f>
        <v/>
      </c>
      <c r="G23" s="16" t="str">
        <f ca="1">IF(N23="","",IF(ISERROR(VLOOKUP(N23,'(4)混合'!N:N,1,FALSE)),"","●"))</f>
        <v/>
      </c>
      <c r="H23" s="16" t="str">
        <f t="shared" ca="1" si="0"/>
        <v/>
      </c>
      <c r="M23" s="50" t="str">
        <f ca="1">IF(INDIRECT("A23")="","",INDIRECT("A23"))</f>
        <v/>
      </c>
      <c r="N23" s="50" t="str">
        <f ca="1">IF(INDIRECT("B23")="","",INDIRECT("B23"))</f>
        <v/>
      </c>
      <c r="O23" s="50" t="str">
        <f ca="1">IF(INDIRECT("C23")="","",INDIRECT("C23"))</f>
        <v/>
      </c>
      <c r="P23" s="50" t="str">
        <f ca="1">IF(INDIRECT("D23")="","",INDIRECT("D23"))</f>
        <v/>
      </c>
      <c r="Q23" s="50" t="str">
        <f ca="1">IF(INDIRECT("E23")="","",INDIRECT("E23"))</f>
        <v/>
      </c>
    </row>
    <row r="24" spans="1:17" ht="20.100000000000001" customHeight="1" x14ac:dyDescent="0.2">
      <c r="A24" s="45"/>
      <c r="B24" s="46"/>
      <c r="C24" s="46"/>
      <c r="D24" s="46"/>
      <c r="E24" s="47"/>
      <c r="F24" s="16" t="str">
        <f ca="1">IF(N24="","",IF(ISERROR(VLOOKUP(N24,'(3)複'!N:N,1,FALSE)),"","●"))</f>
        <v/>
      </c>
      <c r="G24" s="16" t="str">
        <f ca="1">IF(N24="","",IF(ISERROR(VLOOKUP(N24,'(4)混合'!N:N,1,FALSE)),"","●"))</f>
        <v/>
      </c>
      <c r="H24" s="16" t="str">
        <f t="shared" ca="1" si="0"/>
        <v/>
      </c>
      <c r="M24" s="50" t="str">
        <f ca="1">IF(INDIRECT("A24")="","",INDIRECT("A24"))</f>
        <v/>
      </c>
      <c r="N24" s="50" t="str">
        <f ca="1">IF(INDIRECT("B24")="","",INDIRECT("B24"))</f>
        <v/>
      </c>
      <c r="O24" s="50" t="str">
        <f ca="1">IF(INDIRECT("C24")="","",INDIRECT("C24"))</f>
        <v/>
      </c>
      <c r="P24" s="50" t="str">
        <f ca="1">IF(INDIRECT("D24")="","",INDIRECT("D24"))</f>
        <v/>
      </c>
      <c r="Q24" s="50" t="str">
        <f ca="1">IF(INDIRECT("E24")="","",INDIRECT("E24"))</f>
        <v/>
      </c>
    </row>
    <row r="25" spans="1:17" ht="20.100000000000001" customHeight="1" x14ac:dyDescent="0.2">
      <c r="A25" s="45"/>
      <c r="B25" s="46"/>
      <c r="C25" s="46"/>
      <c r="D25" s="46"/>
      <c r="E25" s="47"/>
      <c r="F25" s="16" t="str">
        <f ca="1">IF(N25="","",IF(ISERROR(VLOOKUP(N25,'(3)複'!N:N,1,FALSE)),"","●"))</f>
        <v/>
      </c>
      <c r="G25" s="16" t="str">
        <f ca="1">IF(N25="","",IF(ISERROR(VLOOKUP(N25,'(4)混合'!N:N,1,FALSE)),"","●"))</f>
        <v/>
      </c>
      <c r="H25" s="16" t="str">
        <f t="shared" ca="1" si="0"/>
        <v/>
      </c>
      <c r="M25" s="50" t="str">
        <f ca="1">IF(INDIRECT("A25")="","",INDIRECT("A25"))</f>
        <v/>
      </c>
      <c r="N25" s="50" t="str">
        <f ca="1">IF(INDIRECT("B25")="","",INDIRECT("B25"))</f>
        <v/>
      </c>
      <c r="O25" s="50" t="str">
        <f ca="1">IF(INDIRECT("C25")="","",INDIRECT("C25"))</f>
        <v/>
      </c>
      <c r="P25" s="50" t="str">
        <f ca="1">IF(INDIRECT("D25")="","",INDIRECT("D25"))</f>
        <v/>
      </c>
      <c r="Q25" s="50" t="str">
        <f ca="1">IF(INDIRECT("E25")="","",INDIRECT("E25"))</f>
        <v/>
      </c>
    </row>
    <row r="26" spans="1:17" ht="20.100000000000001" customHeight="1" x14ac:dyDescent="0.2">
      <c r="A26" s="45"/>
      <c r="B26" s="46"/>
      <c r="C26" s="46"/>
      <c r="D26" s="46"/>
      <c r="E26" s="47"/>
      <c r="F26" s="16" t="str">
        <f ca="1">IF(N26="","",IF(ISERROR(VLOOKUP(N26,'(3)複'!N:N,1,FALSE)),"","●"))</f>
        <v/>
      </c>
      <c r="G26" s="16" t="str">
        <f ca="1">IF(N26="","",IF(ISERROR(VLOOKUP(N26,'(4)混合'!N:N,1,FALSE)),"","●"))</f>
        <v/>
      </c>
      <c r="H26" s="16" t="str">
        <f t="shared" ca="1" si="0"/>
        <v/>
      </c>
      <c r="M26" s="50" t="str">
        <f ca="1">IF(INDIRECT("A26")="","",INDIRECT("A26"))</f>
        <v/>
      </c>
      <c r="N26" s="50" t="str">
        <f ca="1">IF(INDIRECT("B26")="","",INDIRECT("B26"))</f>
        <v/>
      </c>
      <c r="O26" s="50" t="str">
        <f ca="1">IF(INDIRECT("C26")="","",INDIRECT("C26"))</f>
        <v/>
      </c>
      <c r="P26" s="50" t="str">
        <f ca="1">IF(INDIRECT("D26")="","",INDIRECT("D26"))</f>
        <v/>
      </c>
      <c r="Q26" s="50" t="str">
        <f ca="1">IF(INDIRECT("E26")="","",INDIRECT("E26"))</f>
        <v/>
      </c>
    </row>
    <row r="27" spans="1:17" ht="20.100000000000001" customHeight="1" x14ac:dyDescent="0.2">
      <c r="A27" s="45"/>
      <c r="B27" s="46"/>
      <c r="C27" s="46"/>
      <c r="D27" s="46"/>
      <c r="E27" s="47"/>
      <c r="F27" s="16" t="str">
        <f ca="1">IF(N27="","",IF(ISERROR(VLOOKUP(N27,'(3)複'!N:N,1,FALSE)),"","●"))</f>
        <v/>
      </c>
      <c r="G27" s="16" t="str">
        <f ca="1">IF(N27="","",IF(ISERROR(VLOOKUP(N27,'(4)混合'!N:N,1,FALSE)),"","●"))</f>
        <v/>
      </c>
      <c r="H27" s="16" t="str">
        <f t="shared" ca="1" si="0"/>
        <v/>
      </c>
      <c r="M27" s="50" t="str">
        <f ca="1">IF(INDIRECT("A27")="","",INDIRECT("A27"))</f>
        <v/>
      </c>
      <c r="N27" s="50" t="str">
        <f ca="1">IF(INDIRECT("B27")="","",INDIRECT("B27"))</f>
        <v/>
      </c>
      <c r="O27" s="50" t="str">
        <f ca="1">IF(INDIRECT("C27")="","",INDIRECT("C27"))</f>
        <v/>
      </c>
      <c r="P27" s="50" t="str">
        <f ca="1">IF(INDIRECT("D27")="","",INDIRECT("D27"))</f>
        <v/>
      </c>
      <c r="Q27" s="50" t="str">
        <f ca="1">IF(INDIRECT("E27")="","",INDIRECT("E27"))</f>
        <v/>
      </c>
    </row>
    <row r="28" spans="1:17" ht="20.100000000000001" customHeight="1" x14ac:dyDescent="0.2">
      <c r="A28" s="45"/>
      <c r="B28" s="46"/>
      <c r="C28" s="46"/>
      <c r="D28" s="46"/>
      <c r="E28" s="47"/>
      <c r="F28" s="16" t="str">
        <f ca="1">IF(N28="","",IF(ISERROR(VLOOKUP(N28,'(3)複'!N:N,1,FALSE)),"","●"))</f>
        <v/>
      </c>
      <c r="G28" s="16" t="str">
        <f ca="1">IF(N28="","",IF(ISERROR(VLOOKUP(N28,'(4)混合'!N:N,1,FALSE)),"","●"))</f>
        <v/>
      </c>
      <c r="H28" s="16" t="str">
        <f t="shared" ca="1" si="0"/>
        <v/>
      </c>
      <c r="M28" s="50" t="str">
        <f ca="1">IF(INDIRECT("A28")="","",INDIRECT("A28"))</f>
        <v/>
      </c>
      <c r="N28" s="50" t="str">
        <f ca="1">IF(INDIRECT("B28")="","",INDIRECT("B28"))</f>
        <v/>
      </c>
      <c r="O28" s="50" t="str">
        <f ca="1">IF(INDIRECT("C28")="","",INDIRECT("C28"))</f>
        <v/>
      </c>
      <c r="P28" s="50" t="str">
        <f ca="1">IF(INDIRECT("D28")="","",INDIRECT("D28"))</f>
        <v/>
      </c>
      <c r="Q28" s="50" t="str">
        <f ca="1">IF(INDIRECT("E28")="","",INDIRECT("E28"))</f>
        <v/>
      </c>
    </row>
    <row r="29" spans="1:17" ht="20.100000000000001" customHeight="1" x14ac:dyDescent="0.2">
      <c r="A29" s="45"/>
      <c r="B29" s="46"/>
      <c r="C29" s="46"/>
      <c r="D29" s="46"/>
      <c r="E29" s="47"/>
      <c r="F29" s="16" t="str">
        <f ca="1">IF(N29="","",IF(ISERROR(VLOOKUP(N29,'(3)複'!N:N,1,FALSE)),"","●"))</f>
        <v/>
      </c>
      <c r="G29" s="16" t="str">
        <f ca="1">IF(N29="","",IF(ISERROR(VLOOKUP(N29,'(4)混合'!N:N,1,FALSE)),"","●"))</f>
        <v/>
      </c>
      <c r="H29" s="16" t="str">
        <f t="shared" ca="1" si="0"/>
        <v/>
      </c>
      <c r="M29" s="50" t="str">
        <f ca="1">IF(INDIRECT("A29")="","",INDIRECT("A29"))</f>
        <v/>
      </c>
      <c r="N29" s="50" t="str">
        <f ca="1">IF(INDIRECT("B29")="","",INDIRECT("B29"))</f>
        <v/>
      </c>
      <c r="O29" s="50" t="str">
        <f ca="1">IF(INDIRECT("C29")="","",INDIRECT("C29"))</f>
        <v/>
      </c>
      <c r="P29" s="50" t="str">
        <f ca="1">IF(INDIRECT("D29")="","",INDIRECT("D29"))</f>
        <v/>
      </c>
      <c r="Q29" s="50" t="str">
        <f ca="1">IF(INDIRECT("E29")="","",INDIRECT("E29"))</f>
        <v/>
      </c>
    </row>
    <row r="30" spans="1:17" ht="20.100000000000001" customHeight="1" x14ac:dyDescent="0.2">
      <c r="A30" s="45"/>
      <c r="B30" s="46"/>
      <c r="C30" s="46"/>
      <c r="D30" s="46"/>
      <c r="E30" s="47"/>
      <c r="F30" s="16" t="str">
        <f ca="1">IF(N30="","",IF(ISERROR(VLOOKUP(N30,'(3)複'!N:N,1,FALSE)),"","●"))</f>
        <v/>
      </c>
      <c r="G30" s="16" t="str">
        <f ca="1">IF(N30="","",IF(ISERROR(VLOOKUP(N30,'(4)混合'!N:N,1,FALSE)),"","●"))</f>
        <v/>
      </c>
      <c r="H30" s="16" t="str">
        <f t="shared" ca="1" si="0"/>
        <v/>
      </c>
      <c r="M30" s="50" t="str">
        <f ca="1">IF(INDIRECT("A30")="","",INDIRECT("A30"))</f>
        <v/>
      </c>
      <c r="N30" s="50" t="str">
        <f ca="1">IF(INDIRECT("B30")="","",INDIRECT("B30"))</f>
        <v/>
      </c>
      <c r="O30" s="50" t="str">
        <f ca="1">IF(INDIRECT("C30")="","",INDIRECT("C30"))</f>
        <v/>
      </c>
      <c r="P30" s="50" t="str">
        <f ca="1">IF(INDIRECT("D30")="","",INDIRECT("D30"))</f>
        <v/>
      </c>
      <c r="Q30" s="50" t="str">
        <f ca="1">IF(INDIRECT("E30")="","",INDIRECT("E30"))</f>
        <v/>
      </c>
    </row>
    <row r="31" spans="1:17" ht="20.100000000000001" customHeight="1" x14ac:dyDescent="0.2">
      <c r="A31" s="45"/>
      <c r="B31" s="46"/>
      <c r="C31" s="46"/>
      <c r="D31" s="46"/>
      <c r="E31" s="47"/>
      <c r="F31" s="16" t="str">
        <f ca="1">IF(N31="","",IF(ISERROR(VLOOKUP(N31,'(3)複'!N:N,1,FALSE)),"","●"))</f>
        <v/>
      </c>
      <c r="G31" s="16" t="str">
        <f ca="1">IF(N31="","",IF(ISERROR(VLOOKUP(N31,'(4)混合'!N:N,1,FALSE)),"","●"))</f>
        <v/>
      </c>
      <c r="H31" s="16" t="str">
        <f t="shared" ca="1" si="0"/>
        <v/>
      </c>
      <c r="M31" s="50" t="str">
        <f ca="1">IF(INDIRECT("A31")="","",INDIRECT("A31"))</f>
        <v/>
      </c>
      <c r="N31" s="50" t="str">
        <f ca="1">IF(INDIRECT("B31")="","",INDIRECT("B31"))</f>
        <v/>
      </c>
      <c r="O31" s="50" t="str">
        <f ca="1">IF(INDIRECT("C31")="","",INDIRECT("C31"))</f>
        <v/>
      </c>
      <c r="P31" s="50" t="str">
        <f ca="1">IF(INDIRECT("D31")="","",INDIRECT("D31"))</f>
        <v/>
      </c>
      <c r="Q31" s="50" t="str">
        <f ca="1">IF(INDIRECT("E31")="","",INDIRECT("E31"))</f>
        <v/>
      </c>
    </row>
    <row r="32" spans="1:17" ht="20.100000000000001" customHeight="1" x14ac:dyDescent="0.2">
      <c r="A32" s="45"/>
      <c r="B32" s="46"/>
      <c r="C32" s="46"/>
      <c r="D32" s="46"/>
      <c r="E32" s="47"/>
      <c r="F32" s="16" t="str">
        <f ca="1">IF(N32="","",IF(ISERROR(VLOOKUP(N32,'(3)複'!N:N,1,FALSE)),"","●"))</f>
        <v/>
      </c>
      <c r="G32" s="16" t="str">
        <f ca="1">IF(N32="","",IF(ISERROR(VLOOKUP(N32,'(4)混合'!N:N,1,FALSE)),"","●"))</f>
        <v/>
      </c>
      <c r="H32" s="16" t="str">
        <f t="shared" ca="1" si="0"/>
        <v/>
      </c>
      <c r="M32" s="50" t="str">
        <f ca="1">IF(INDIRECT("A32")="","",INDIRECT("A32"))</f>
        <v/>
      </c>
      <c r="N32" s="50" t="str">
        <f ca="1">IF(INDIRECT("B32")="","",INDIRECT("B32"))</f>
        <v/>
      </c>
      <c r="O32" s="50" t="str">
        <f ca="1">IF(INDIRECT("C32")="","",INDIRECT("C32"))</f>
        <v/>
      </c>
      <c r="P32" s="50" t="str">
        <f ca="1">IF(INDIRECT("D32")="","",INDIRECT("D32"))</f>
        <v/>
      </c>
      <c r="Q32" s="50" t="str">
        <f ca="1">IF(INDIRECT("E32")="","",INDIRECT("E32"))</f>
        <v/>
      </c>
    </row>
    <row r="33" spans="1:17" ht="20.100000000000001" customHeight="1" x14ac:dyDescent="0.2">
      <c r="A33" s="45"/>
      <c r="B33" s="46"/>
      <c r="C33" s="46"/>
      <c r="D33" s="46"/>
      <c r="E33" s="47"/>
      <c r="F33" s="16" t="str">
        <f ca="1">IF(N33="","",IF(ISERROR(VLOOKUP(N33,'(3)複'!N:N,1,FALSE)),"","●"))</f>
        <v/>
      </c>
      <c r="G33" s="16" t="str">
        <f ca="1">IF(N33="","",IF(ISERROR(VLOOKUP(N33,'(4)混合'!N:N,1,FALSE)),"","●"))</f>
        <v/>
      </c>
      <c r="H33" s="16" t="str">
        <f t="shared" ca="1" si="0"/>
        <v/>
      </c>
      <c r="M33" s="50" t="str">
        <f ca="1">IF(INDIRECT("A33")="","",INDIRECT("A33"))</f>
        <v/>
      </c>
      <c r="N33" s="50" t="str">
        <f ca="1">IF(INDIRECT("B33")="","",INDIRECT("B33"))</f>
        <v/>
      </c>
      <c r="O33" s="50" t="str">
        <f ca="1">IF(INDIRECT("C33")="","",INDIRECT("C33"))</f>
        <v/>
      </c>
      <c r="P33" s="50" t="str">
        <f ca="1">IF(INDIRECT("D33")="","",INDIRECT("D33"))</f>
        <v/>
      </c>
      <c r="Q33" s="50" t="str">
        <f ca="1">IF(INDIRECT("E33")="","",INDIRECT("E33"))</f>
        <v/>
      </c>
    </row>
    <row r="34" spans="1:17" ht="20.100000000000001" customHeight="1" x14ac:dyDescent="0.2">
      <c r="A34" s="45"/>
      <c r="B34" s="46"/>
      <c r="C34" s="46"/>
      <c r="D34" s="46"/>
      <c r="E34" s="47"/>
      <c r="F34" s="16" t="str">
        <f ca="1">IF(N34="","",IF(ISERROR(VLOOKUP(N34,'(3)複'!N:N,1,FALSE)),"","●"))</f>
        <v/>
      </c>
      <c r="G34" s="16" t="str">
        <f ca="1">IF(N34="","",IF(ISERROR(VLOOKUP(N34,'(4)混合'!N:N,1,FALSE)),"","●"))</f>
        <v/>
      </c>
      <c r="H34" s="16" t="str">
        <f t="shared" ca="1" si="0"/>
        <v/>
      </c>
      <c r="M34" s="50" t="str">
        <f ca="1">IF(INDIRECT("A34")="","",INDIRECT("A34"))</f>
        <v/>
      </c>
      <c r="N34" s="50" t="str">
        <f ca="1">IF(INDIRECT("B34")="","",INDIRECT("B34"))</f>
        <v/>
      </c>
      <c r="O34" s="50" t="str">
        <f ca="1">IF(INDIRECT("C34")="","",INDIRECT("C34"))</f>
        <v/>
      </c>
      <c r="P34" s="50" t="str">
        <f ca="1">IF(INDIRECT("D34")="","",INDIRECT("D34"))</f>
        <v/>
      </c>
      <c r="Q34" s="50" t="str">
        <f ca="1">IF(INDIRECT("E34")="","",INDIRECT("E34"))</f>
        <v/>
      </c>
    </row>
    <row r="35" spans="1:17" ht="20.100000000000001" customHeight="1" x14ac:dyDescent="0.2">
      <c r="A35" s="45"/>
      <c r="B35" s="46"/>
      <c r="C35" s="46"/>
      <c r="D35" s="46"/>
      <c r="E35" s="47"/>
      <c r="F35" s="16" t="str">
        <f ca="1">IF(N35="","",IF(ISERROR(VLOOKUP(N35,'(3)複'!N:N,1,FALSE)),"","●"))</f>
        <v/>
      </c>
      <c r="G35" s="16" t="str">
        <f ca="1">IF(N35="","",IF(ISERROR(VLOOKUP(N35,'(4)混合'!N:N,1,FALSE)),"","●"))</f>
        <v/>
      </c>
      <c r="H35" s="16" t="str">
        <f t="shared" ca="1" si="0"/>
        <v/>
      </c>
      <c r="M35" s="50" t="str">
        <f ca="1">IF(INDIRECT("A35")="","",INDIRECT("A35"))</f>
        <v/>
      </c>
      <c r="N35" s="50" t="str">
        <f ca="1">IF(INDIRECT("B35")="","",INDIRECT("B35"))</f>
        <v/>
      </c>
      <c r="O35" s="50" t="str">
        <f ca="1">IF(INDIRECT("C35")="","",INDIRECT("C35"))</f>
        <v/>
      </c>
      <c r="P35" s="50" t="str">
        <f ca="1">IF(INDIRECT("D35")="","",INDIRECT("D35"))</f>
        <v/>
      </c>
      <c r="Q35" s="50" t="str">
        <f ca="1">IF(INDIRECT("E35")="","",INDIRECT("E35"))</f>
        <v/>
      </c>
    </row>
    <row r="36" spans="1:17" ht="20.100000000000001" customHeight="1" x14ac:dyDescent="0.2">
      <c r="A36" s="45"/>
      <c r="B36" s="46"/>
      <c r="C36" s="46"/>
      <c r="D36" s="46"/>
      <c r="E36" s="47"/>
      <c r="F36" s="16" t="str">
        <f ca="1">IF(N36="","",IF(ISERROR(VLOOKUP(N36,'(3)複'!N:N,1,FALSE)),"","●"))</f>
        <v/>
      </c>
      <c r="G36" s="16" t="str">
        <f ca="1">IF(N36="","",IF(ISERROR(VLOOKUP(N36,'(4)混合'!N:N,1,FALSE)),"","●"))</f>
        <v/>
      </c>
      <c r="H36" s="16" t="str">
        <f t="shared" ca="1" si="0"/>
        <v/>
      </c>
      <c r="M36" s="50" t="str">
        <f ca="1">IF(INDIRECT("A36")="","",INDIRECT("A36"))</f>
        <v/>
      </c>
      <c r="N36" s="50" t="str">
        <f ca="1">IF(INDIRECT("B36")="","",INDIRECT("B36"))</f>
        <v/>
      </c>
      <c r="O36" s="50" t="str">
        <f ca="1">IF(INDIRECT("C36")="","",INDIRECT("C36"))</f>
        <v/>
      </c>
      <c r="P36" s="50" t="str">
        <f ca="1">IF(INDIRECT("D36")="","",INDIRECT("D36"))</f>
        <v/>
      </c>
      <c r="Q36" s="50" t="str">
        <f ca="1">IF(INDIRECT("E36")="","",INDIRECT("E36"))</f>
        <v/>
      </c>
    </row>
    <row r="37" spans="1:17" ht="20.100000000000001" customHeight="1" x14ac:dyDescent="0.2">
      <c r="A37" s="45"/>
      <c r="B37" s="46"/>
      <c r="C37" s="46"/>
      <c r="D37" s="46"/>
      <c r="E37" s="47"/>
      <c r="F37" s="16" t="str">
        <f ca="1">IF(N37="","",IF(ISERROR(VLOOKUP(N37,'(3)複'!N:N,1,FALSE)),"","●"))</f>
        <v/>
      </c>
      <c r="G37" s="16" t="str">
        <f ca="1">IF(N37="","",IF(ISERROR(VLOOKUP(N37,'(4)混合'!N:N,1,FALSE)),"","●"))</f>
        <v/>
      </c>
      <c r="H37" s="16" t="str">
        <f t="shared" ca="1" si="0"/>
        <v/>
      </c>
      <c r="M37" s="50" t="str">
        <f ca="1">IF(INDIRECT("A37")="","",INDIRECT("A37"))</f>
        <v/>
      </c>
      <c r="N37" s="50" t="str">
        <f ca="1">IF(INDIRECT("B37")="","",INDIRECT("B37"))</f>
        <v/>
      </c>
      <c r="O37" s="50" t="str">
        <f ca="1">IF(INDIRECT("C37")="","",INDIRECT("C37"))</f>
        <v/>
      </c>
      <c r="P37" s="50" t="str">
        <f ca="1">IF(INDIRECT("D37")="","",INDIRECT("D37"))</f>
        <v/>
      </c>
      <c r="Q37" s="50" t="str">
        <f ca="1">IF(INDIRECT("E37")="","",INDIRECT("E37"))</f>
        <v/>
      </c>
    </row>
    <row r="38" spans="1:17" ht="20.100000000000001" customHeight="1" x14ac:dyDescent="0.2">
      <c r="A38" s="45"/>
      <c r="B38" s="46"/>
      <c r="C38" s="46"/>
      <c r="D38" s="46"/>
      <c r="E38" s="47"/>
      <c r="F38" s="16" t="str">
        <f ca="1">IF(N38="","",IF(ISERROR(VLOOKUP(N38,'(3)複'!N:N,1,FALSE)),"","●"))</f>
        <v/>
      </c>
      <c r="G38" s="16" t="str">
        <f ca="1">IF(N38="","",IF(ISERROR(VLOOKUP(N38,'(4)混合'!N:N,1,FALSE)),"","●"))</f>
        <v/>
      </c>
      <c r="H38" s="16" t="str">
        <f t="shared" ca="1" si="0"/>
        <v/>
      </c>
      <c r="M38" s="50" t="str">
        <f ca="1">IF(INDIRECT("A38")="","",INDIRECT("A38"))</f>
        <v/>
      </c>
      <c r="N38" s="50" t="str">
        <f ca="1">IF(INDIRECT("B38")="","",INDIRECT("B38"))</f>
        <v/>
      </c>
      <c r="O38" s="50" t="str">
        <f ca="1">IF(INDIRECT("C38")="","",INDIRECT("C38"))</f>
        <v/>
      </c>
      <c r="P38" s="50" t="str">
        <f ca="1">IF(INDIRECT("D38")="","",INDIRECT("D38"))</f>
        <v/>
      </c>
      <c r="Q38" s="50" t="str">
        <f ca="1">IF(INDIRECT("E38")="","",INDIRECT("E38"))</f>
        <v/>
      </c>
    </row>
    <row r="39" spans="1:17" ht="20.100000000000001" customHeight="1" x14ac:dyDescent="0.2">
      <c r="A39" s="45"/>
      <c r="B39" s="46"/>
      <c r="C39" s="46"/>
      <c r="D39" s="46"/>
      <c r="E39" s="47"/>
      <c r="F39" s="16" t="str">
        <f ca="1">IF(N39="","",IF(ISERROR(VLOOKUP(N39,'(3)複'!N:N,1,FALSE)),"","●"))</f>
        <v/>
      </c>
      <c r="G39" s="16" t="str">
        <f ca="1">IF(N39="","",IF(ISERROR(VLOOKUP(N39,'(4)混合'!N:N,1,FALSE)),"","●"))</f>
        <v/>
      </c>
      <c r="H39" s="16" t="str">
        <f t="shared" ca="1" si="0"/>
        <v/>
      </c>
      <c r="M39" s="50" t="str">
        <f ca="1">IF(INDIRECT("A39")="","",INDIRECT("A39"))</f>
        <v/>
      </c>
      <c r="N39" s="50" t="str">
        <f ca="1">IF(INDIRECT("B39")="","",INDIRECT("B39"))</f>
        <v/>
      </c>
      <c r="O39" s="50" t="str">
        <f ca="1">IF(INDIRECT("C39")="","",INDIRECT("C39"))</f>
        <v/>
      </c>
      <c r="P39" s="50" t="str">
        <f ca="1">IF(INDIRECT("D39")="","",INDIRECT("D39"))</f>
        <v/>
      </c>
      <c r="Q39" s="50" t="str">
        <f ca="1">IF(INDIRECT("E39")="","",INDIRECT("E39"))</f>
        <v/>
      </c>
    </row>
    <row r="40" spans="1:17" ht="20.100000000000001" customHeight="1" x14ac:dyDescent="0.2">
      <c r="A40" s="45"/>
      <c r="B40" s="46"/>
      <c r="C40" s="46"/>
      <c r="D40" s="46"/>
      <c r="E40" s="47"/>
      <c r="F40" s="16" t="str">
        <f ca="1">IF(N40="","",IF(ISERROR(VLOOKUP(N40,'(3)複'!N:N,1,FALSE)),"","●"))</f>
        <v/>
      </c>
      <c r="G40" s="16" t="str">
        <f ca="1">IF(N40="","",IF(ISERROR(VLOOKUP(N40,'(4)混合'!N:N,1,FALSE)),"","●"))</f>
        <v/>
      </c>
      <c r="H40" s="16" t="str">
        <f t="shared" ca="1" si="0"/>
        <v/>
      </c>
      <c r="M40" s="50" t="str">
        <f ca="1">IF(INDIRECT("A40")="","",INDIRECT("A40"))</f>
        <v/>
      </c>
      <c r="N40" s="50" t="str">
        <f ca="1">IF(INDIRECT("B40")="","",INDIRECT("B40"))</f>
        <v/>
      </c>
      <c r="O40" s="50" t="str">
        <f ca="1">IF(INDIRECT("C40")="","",INDIRECT("C40"))</f>
        <v/>
      </c>
      <c r="P40" s="50" t="str">
        <f ca="1">IF(INDIRECT("D40")="","",INDIRECT("D40"))</f>
        <v/>
      </c>
      <c r="Q40" s="50" t="str">
        <f ca="1">IF(INDIRECT("E40")="","",INDIRECT("E40"))</f>
        <v/>
      </c>
    </row>
    <row r="41" spans="1:17" ht="20.100000000000001" customHeight="1" x14ac:dyDescent="0.2">
      <c r="A41" s="45"/>
      <c r="B41" s="46"/>
      <c r="C41" s="46"/>
      <c r="D41" s="46"/>
      <c r="E41" s="47"/>
      <c r="F41" s="16" t="str">
        <f ca="1">IF(N41="","",IF(ISERROR(VLOOKUP(N41,'(3)複'!N:N,1,FALSE)),"","●"))</f>
        <v/>
      </c>
      <c r="G41" s="16" t="str">
        <f ca="1">IF(N41="","",IF(ISERROR(VLOOKUP(N41,'(4)混合'!N:N,1,FALSE)),"","●"))</f>
        <v/>
      </c>
      <c r="H41" s="16" t="str">
        <f t="shared" ca="1" si="0"/>
        <v/>
      </c>
      <c r="M41" s="50" t="str">
        <f ca="1">IF(INDIRECT("A41")="","",INDIRECT("A41"))</f>
        <v/>
      </c>
      <c r="N41" s="50" t="str">
        <f ca="1">IF(INDIRECT("B41")="","",INDIRECT("B41"))</f>
        <v/>
      </c>
      <c r="O41" s="50" t="str">
        <f ca="1">IF(INDIRECT("C41")="","",INDIRECT("C41"))</f>
        <v/>
      </c>
      <c r="P41" s="50" t="str">
        <f ca="1">IF(INDIRECT("D41")="","",INDIRECT("D41"))</f>
        <v/>
      </c>
      <c r="Q41" s="50" t="str">
        <f ca="1">IF(INDIRECT("E41")="","",INDIRECT("E41"))</f>
        <v/>
      </c>
    </row>
    <row r="42" spans="1:17" ht="20.100000000000001" customHeight="1" x14ac:dyDescent="0.2">
      <c r="A42" s="45"/>
      <c r="B42" s="46"/>
      <c r="C42" s="46"/>
      <c r="D42" s="46"/>
      <c r="E42" s="47"/>
      <c r="F42" s="16" t="str">
        <f ca="1">IF(N42="","",IF(ISERROR(VLOOKUP(N42,'(3)複'!N:N,1,FALSE)),"","●"))</f>
        <v/>
      </c>
      <c r="G42" s="16" t="str">
        <f ca="1">IF(N42="","",IF(ISERROR(VLOOKUP(N42,'(4)混合'!N:N,1,FALSE)),"","●"))</f>
        <v/>
      </c>
      <c r="H42" s="16" t="str">
        <f t="shared" ca="1" si="0"/>
        <v/>
      </c>
      <c r="M42" s="50" t="str">
        <f ca="1">IF(INDIRECT("A42")="","",INDIRECT("A42"))</f>
        <v/>
      </c>
      <c r="N42" s="50" t="str">
        <f ca="1">IF(INDIRECT("B42")="","",INDIRECT("B42"))</f>
        <v/>
      </c>
      <c r="O42" s="50" t="str">
        <f ca="1">IF(INDIRECT("C42")="","",INDIRECT("C42"))</f>
        <v/>
      </c>
      <c r="P42" s="50" t="str">
        <f ca="1">IF(INDIRECT("D42")="","",INDIRECT("D42"))</f>
        <v/>
      </c>
      <c r="Q42" s="50" t="str">
        <f ca="1">IF(INDIRECT("E42")="","",INDIRECT("E42"))</f>
        <v/>
      </c>
    </row>
  </sheetData>
  <sheetCalcPr fullCalcOnLoad="1"/>
  <sheetProtection sheet="1" objects="1" scenarios="1"/>
  <mergeCells count="1">
    <mergeCell ref="A1:E1"/>
  </mergeCells>
  <phoneticPr fontId="2"/>
  <dataValidations count="2">
    <dataValidation imeMode="disabled" allowBlank="1" showInputMessage="1" showErrorMessage="1" sqref="B3:B42"/>
    <dataValidation type="list" allowBlank="1" showInputMessage="1" showErrorMessage="1" sqref="A3:A42">
      <formula1>"男子単(小中高),女子単(小中高),男子単,女子単"</formula1>
    </dataValidation>
  </dataValidations>
  <printOptions horizontalCentered="1"/>
  <pageMargins left="0.39370078740157483" right="0.39370078740157483" top="0.39370078740157483" bottom="0.39370078740157483" header="0.51181102362204722" footer="0.51181102362204722"/>
  <pageSetup paperSize="9"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2"/>
  <sheetViews>
    <sheetView showGridLines="0" workbookViewId="0">
      <selection activeCell="B3" sqref="B3"/>
    </sheetView>
  </sheetViews>
  <sheetFormatPr defaultRowHeight="20.100000000000001" customHeight="1" x14ac:dyDescent="0.2"/>
  <cols>
    <col min="1" max="1" width="10.6640625" customWidth="1"/>
    <col min="2" max="2" width="12.6640625" customWidth="1"/>
    <col min="3" max="4" width="15.6640625" customWidth="1"/>
    <col min="5" max="5" width="20.6640625" customWidth="1"/>
    <col min="6" max="12" width="9" style="16" customWidth="1"/>
    <col min="13" max="17" width="4.6640625" style="50" customWidth="1"/>
  </cols>
  <sheetData>
    <row r="1" spans="1:17" ht="30" customHeight="1" x14ac:dyDescent="0.2">
      <c r="A1" s="106" t="s">
        <v>82</v>
      </c>
      <c r="B1" s="107"/>
      <c r="C1" s="107"/>
      <c r="D1" s="107"/>
      <c r="E1" s="108"/>
      <c r="F1" s="16" t="s">
        <v>65</v>
      </c>
      <c r="G1" s="16" t="s">
        <v>66</v>
      </c>
      <c r="H1" s="16" t="s">
        <v>67</v>
      </c>
      <c r="I1" s="56" t="s">
        <v>68</v>
      </c>
      <c r="J1" s="56" t="s">
        <v>60</v>
      </c>
      <c r="K1" s="56" t="s">
        <v>62</v>
      </c>
      <c r="L1" s="56" t="s">
        <v>61</v>
      </c>
      <c r="Q1" s="50" t="str">
        <f ca="1">IF(INDIRECT("E1")="","",INDIRECT("E1"))</f>
        <v/>
      </c>
    </row>
    <row r="2" spans="1:17" ht="30" customHeight="1" x14ac:dyDescent="0.2">
      <c r="A2" s="10" t="s">
        <v>47</v>
      </c>
      <c r="B2" s="11" t="s">
        <v>96</v>
      </c>
      <c r="C2" s="11" t="s">
        <v>13</v>
      </c>
      <c r="D2" s="12" t="s">
        <v>10</v>
      </c>
      <c r="E2" s="13" t="s">
        <v>48</v>
      </c>
      <c r="F2" s="16">
        <f ca="1">COUNTIF(F3:F42,"●")</f>
        <v>0</v>
      </c>
      <c r="G2" s="16">
        <f ca="1">COUNTIF(G3:G42,"●")</f>
        <v>0</v>
      </c>
      <c r="H2" s="16">
        <f ca="1">COUNTIF(H3:H42,"◎")</f>
        <v>0</v>
      </c>
      <c r="I2" s="16">
        <f>COUNTIF(A:A,"男子複")</f>
        <v>0</v>
      </c>
      <c r="J2" s="16">
        <f>COUNTIF(A:A,"男子複(小中高)")</f>
        <v>0</v>
      </c>
      <c r="K2" s="16">
        <f>COUNTIF(A:A,"女子複")</f>
        <v>0</v>
      </c>
      <c r="L2" s="16">
        <f>COUNTIF(A:A,"女子複(小中高)")</f>
        <v>0</v>
      </c>
    </row>
    <row r="3" spans="1:17" ht="20.100000000000001" customHeight="1" x14ac:dyDescent="0.2">
      <c r="A3" s="104"/>
      <c r="B3" s="41"/>
      <c r="C3" s="41"/>
      <c r="D3" s="41"/>
      <c r="E3" s="42"/>
      <c r="F3" s="16" t="str">
        <f ca="1">IF(N3="","",IF(ISERROR(VLOOKUP(N3,'(2)単'!N:N,1,FALSE)),"","●"))</f>
        <v/>
      </c>
      <c r="G3" s="16" t="str">
        <f ca="1">IF(N3="","",IF(ISERROR(VLOOKUP(N3,'(4)混合'!N:N,1,FALSE)),"","●"))</f>
        <v/>
      </c>
      <c r="H3" s="16" t="str">
        <f ca="1">IF(F3="","",IF(G3="●","◎",""))</f>
        <v/>
      </c>
      <c r="M3" s="50" t="str">
        <f ca="1">IF(INDIRECT("A3")="","",INDIRECT("A3"))</f>
        <v/>
      </c>
      <c r="N3" s="50" t="str">
        <f ca="1">IF(INDIRECT("B3")="","",INDIRECT("B3"))</f>
        <v/>
      </c>
      <c r="O3" s="50" t="str">
        <f ca="1">IF(INDIRECT("C3")="","",INDIRECT("C3"))</f>
        <v/>
      </c>
      <c r="P3" s="50" t="str">
        <f ca="1">IF(INDIRECT("D3")="","",INDIRECT("D3"))</f>
        <v/>
      </c>
      <c r="Q3" s="50" t="str">
        <f ca="1">IF(INDIRECT("E3")="","",INDIRECT("E3"))</f>
        <v/>
      </c>
    </row>
    <row r="4" spans="1:17" ht="20.100000000000001" customHeight="1" x14ac:dyDescent="0.2">
      <c r="A4" s="105"/>
      <c r="B4" s="55"/>
      <c r="C4" s="43"/>
      <c r="D4" s="43"/>
      <c r="E4" s="44"/>
      <c r="F4" s="16" t="str">
        <f ca="1">IF(N4="","",IF(ISERROR(VLOOKUP(N4,'(2)単'!N:N,1,FALSE)),"","●"))</f>
        <v/>
      </c>
      <c r="G4" s="16" t="str">
        <f ca="1">IF(N4="","",IF(ISERROR(VLOOKUP(N4,'(4)混合'!N:N,1,FALSE)),"","●"))</f>
        <v/>
      </c>
      <c r="H4" s="16" t="str">
        <f t="shared" ref="H4:H42" ca="1" si="0">IF(F4="","",IF(G4="●","◎",""))</f>
        <v/>
      </c>
      <c r="M4" s="50" t="str">
        <f ca="1">IF(INDIRECT("A4")="","",INDIRECT("A4"))</f>
        <v/>
      </c>
      <c r="N4" s="50" t="str">
        <f ca="1">IF(INDIRECT("B4")="","",INDIRECT("B4"))</f>
        <v/>
      </c>
      <c r="O4" s="50" t="str">
        <f ca="1">IF(INDIRECT("C4")="","",INDIRECT("C4"))</f>
        <v/>
      </c>
      <c r="P4" s="50" t="str">
        <f ca="1">IF(INDIRECT("D4")="","",INDIRECT("D4"))</f>
        <v/>
      </c>
      <c r="Q4" s="50" t="str">
        <f ca="1">IF(INDIRECT("E4")="","",INDIRECT("E4"))</f>
        <v/>
      </c>
    </row>
    <row r="5" spans="1:17" ht="20.100000000000001" customHeight="1" x14ac:dyDescent="0.2">
      <c r="A5" s="104"/>
      <c r="B5" s="41"/>
      <c r="C5" s="41"/>
      <c r="D5" s="41"/>
      <c r="E5" s="42"/>
      <c r="F5" s="16" t="str">
        <f ca="1">IF(N5="","",IF(ISERROR(VLOOKUP(N5,'(2)単'!N:N,1,FALSE)),"","●"))</f>
        <v/>
      </c>
      <c r="G5" s="16" t="str">
        <f ca="1">IF(N5="","",IF(ISERROR(VLOOKUP(N5,'(4)混合'!N:N,1,FALSE)),"","●"))</f>
        <v/>
      </c>
      <c r="H5" s="16" t="str">
        <f t="shared" ca="1" si="0"/>
        <v/>
      </c>
      <c r="M5" s="50" t="str">
        <f ca="1">IF(INDIRECT("A5")="","",INDIRECT("A5"))</f>
        <v/>
      </c>
      <c r="N5" s="50" t="str">
        <f ca="1">IF(INDIRECT("B5")="","",INDIRECT("B5"))</f>
        <v/>
      </c>
      <c r="O5" s="50" t="str">
        <f ca="1">IF(INDIRECT("C5")="","",INDIRECT("C5"))</f>
        <v/>
      </c>
      <c r="P5" s="50" t="str">
        <f ca="1">IF(INDIRECT("D5")="","",INDIRECT("D5"))</f>
        <v/>
      </c>
      <c r="Q5" s="50" t="str">
        <f ca="1">IF(INDIRECT("E5")="","",INDIRECT("E5"))</f>
        <v/>
      </c>
    </row>
    <row r="6" spans="1:17" ht="20.100000000000001" customHeight="1" x14ac:dyDescent="0.2">
      <c r="A6" s="105"/>
      <c r="B6" s="43"/>
      <c r="C6" s="43"/>
      <c r="D6" s="43"/>
      <c r="E6" s="44"/>
      <c r="F6" s="16" t="str">
        <f ca="1">IF(N6="","",IF(ISERROR(VLOOKUP(N6,'(2)単'!N:N,1,FALSE)),"","●"))</f>
        <v/>
      </c>
      <c r="G6" s="16" t="str">
        <f ca="1">IF(N6="","",IF(ISERROR(VLOOKUP(N6,'(4)混合'!N:N,1,FALSE)),"","●"))</f>
        <v/>
      </c>
      <c r="H6" s="16" t="str">
        <f t="shared" ca="1" si="0"/>
        <v/>
      </c>
      <c r="M6" s="50" t="str">
        <f ca="1">IF(INDIRECT("A6")="","",INDIRECT("A6"))</f>
        <v/>
      </c>
      <c r="N6" s="50" t="str">
        <f ca="1">IF(INDIRECT("B6")="","",INDIRECT("B6"))</f>
        <v/>
      </c>
      <c r="O6" s="50" t="str">
        <f ca="1">IF(INDIRECT("C6")="","",INDIRECT("C6"))</f>
        <v/>
      </c>
      <c r="P6" s="50" t="str">
        <f ca="1">IF(INDIRECT("D6")="","",INDIRECT("D6"))</f>
        <v/>
      </c>
      <c r="Q6" s="50" t="str">
        <f ca="1">IF(INDIRECT("E6")="","",INDIRECT("E6"))</f>
        <v/>
      </c>
    </row>
    <row r="7" spans="1:17" ht="20.100000000000001" customHeight="1" x14ac:dyDescent="0.2">
      <c r="A7" s="104"/>
      <c r="B7" s="41"/>
      <c r="C7" s="41"/>
      <c r="D7" s="41"/>
      <c r="E7" s="42"/>
      <c r="F7" s="16" t="str">
        <f ca="1">IF(N7="","",IF(ISERROR(VLOOKUP(N7,'(2)単'!N:N,1,FALSE)),"","●"))</f>
        <v/>
      </c>
      <c r="G7" s="16" t="str">
        <f ca="1">IF(N7="","",IF(ISERROR(VLOOKUP(N7,'(4)混合'!N:N,1,FALSE)),"","●"))</f>
        <v/>
      </c>
      <c r="H7" s="16" t="str">
        <f t="shared" ca="1" si="0"/>
        <v/>
      </c>
      <c r="M7" s="50" t="str">
        <f ca="1">IF(INDIRECT("A7")="","",INDIRECT("A7"))</f>
        <v/>
      </c>
      <c r="N7" s="50" t="str">
        <f ca="1">IF(INDIRECT("B7")="","",INDIRECT("B7"))</f>
        <v/>
      </c>
      <c r="O7" s="50" t="str">
        <f ca="1">IF(INDIRECT("C7")="","",INDIRECT("C7"))</f>
        <v/>
      </c>
      <c r="P7" s="50" t="str">
        <f ca="1">IF(INDIRECT("D7")="","",INDIRECT("D7"))</f>
        <v/>
      </c>
      <c r="Q7" s="50" t="str">
        <f ca="1">IF(INDIRECT("E7")="","",INDIRECT("E7"))</f>
        <v/>
      </c>
    </row>
    <row r="8" spans="1:17" ht="20.100000000000001" customHeight="1" x14ac:dyDescent="0.2">
      <c r="A8" s="105"/>
      <c r="B8" s="43"/>
      <c r="C8" s="43"/>
      <c r="D8" s="43"/>
      <c r="E8" s="44"/>
      <c r="F8" s="16" t="str">
        <f ca="1">IF(N8="","",IF(ISERROR(VLOOKUP(N8,'(2)単'!N:N,1,FALSE)),"","●"))</f>
        <v/>
      </c>
      <c r="G8" s="16" t="str">
        <f ca="1">IF(N8="","",IF(ISERROR(VLOOKUP(N8,'(4)混合'!N:N,1,FALSE)),"","●"))</f>
        <v/>
      </c>
      <c r="H8" s="16" t="str">
        <f t="shared" ca="1" si="0"/>
        <v/>
      </c>
      <c r="M8" s="50" t="str">
        <f ca="1">IF(INDIRECT("A8")="","",INDIRECT("A8"))</f>
        <v/>
      </c>
      <c r="N8" s="50" t="str">
        <f ca="1">IF(INDIRECT("B8")="","",INDIRECT("B8"))</f>
        <v/>
      </c>
      <c r="O8" s="50" t="str">
        <f ca="1">IF(INDIRECT("C8")="","",INDIRECT("C8"))</f>
        <v/>
      </c>
      <c r="P8" s="50" t="str">
        <f ca="1">IF(INDIRECT("D8")="","",INDIRECT("D8"))</f>
        <v/>
      </c>
      <c r="Q8" s="50" t="str">
        <f ca="1">IF(INDIRECT("E8")="","",INDIRECT("E8"))</f>
        <v/>
      </c>
    </row>
    <row r="9" spans="1:17" ht="20.100000000000001" customHeight="1" x14ac:dyDescent="0.2">
      <c r="A9" s="104"/>
      <c r="B9" s="41"/>
      <c r="C9" s="41"/>
      <c r="D9" s="41"/>
      <c r="E9" s="42"/>
      <c r="F9" s="16" t="str">
        <f ca="1">IF(N9="","",IF(ISERROR(VLOOKUP(N9,'(2)単'!N:N,1,FALSE)),"","●"))</f>
        <v/>
      </c>
      <c r="G9" s="16" t="str">
        <f ca="1">IF(N9="","",IF(ISERROR(VLOOKUP(N9,'(4)混合'!N:N,1,FALSE)),"","●"))</f>
        <v/>
      </c>
      <c r="H9" s="16" t="str">
        <f t="shared" ca="1" si="0"/>
        <v/>
      </c>
      <c r="M9" s="50" t="str">
        <f ca="1">IF(INDIRECT("A9")="","",INDIRECT("A9"))</f>
        <v/>
      </c>
      <c r="N9" s="50" t="str">
        <f ca="1">IF(INDIRECT("B9")="","",INDIRECT("B9"))</f>
        <v/>
      </c>
      <c r="O9" s="50" t="str">
        <f ca="1">IF(INDIRECT("C9")="","",INDIRECT("C9"))</f>
        <v/>
      </c>
      <c r="P9" s="50" t="str">
        <f ca="1">IF(INDIRECT("D9")="","",INDIRECT("D9"))</f>
        <v/>
      </c>
      <c r="Q9" s="50" t="str">
        <f ca="1">IF(INDIRECT("E9")="","",INDIRECT("E9"))</f>
        <v/>
      </c>
    </row>
    <row r="10" spans="1:17" ht="20.100000000000001" customHeight="1" x14ac:dyDescent="0.2">
      <c r="A10" s="105"/>
      <c r="B10" s="43"/>
      <c r="C10" s="43"/>
      <c r="D10" s="43"/>
      <c r="E10" s="44"/>
      <c r="F10" s="16" t="str">
        <f ca="1">IF(N10="","",IF(ISERROR(VLOOKUP(N10,'(2)単'!N:N,1,FALSE)),"","●"))</f>
        <v/>
      </c>
      <c r="G10" s="16" t="str">
        <f ca="1">IF(N10="","",IF(ISERROR(VLOOKUP(N10,'(4)混合'!N:N,1,FALSE)),"","●"))</f>
        <v/>
      </c>
      <c r="H10" s="16" t="str">
        <f t="shared" ca="1" si="0"/>
        <v/>
      </c>
      <c r="M10" s="50" t="str">
        <f ca="1">IF(INDIRECT("A10")="","",INDIRECT("A10"))</f>
        <v/>
      </c>
      <c r="N10" s="50" t="str">
        <f ca="1">IF(INDIRECT("B10")="","",INDIRECT("B10"))</f>
        <v/>
      </c>
      <c r="O10" s="50" t="str">
        <f ca="1">IF(INDIRECT("C10")="","",INDIRECT("C10"))</f>
        <v/>
      </c>
      <c r="P10" s="50" t="str">
        <f ca="1">IF(INDIRECT("D10")="","",INDIRECT("D10"))</f>
        <v/>
      </c>
      <c r="Q10" s="50" t="str">
        <f ca="1">IF(INDIRECT("E10")="","",INDIRECT("E10"))</f>
        <v/>
      </c>
    </row>
    <row r="11" spans="1:17" ht="20.100000000000001" customHeight="1" x14ac:dyDescent="0.2">
      <c r="A11" s="104"/>
      <c r="B11" s="41"/>
      <c r="C11" s="41"/>
      <c r="D11" s="41"/>
      <c r="E11" s="42"/>
      <c r="F11" s="16" t="str">
        <f ca="1">IF(N11="","",IF(ISERROR(VLOOKUP(N11,'(2)単'!N:N,1,FALSE)),"","●"))</f>
        <v/>
      </c>
      <c r="G11" s="16" t="str">
        <f ca="1">IF(N11="","",IF(ISERROR(VLOOKUP(N11,'(4)混合'!N:N,1,FALSE)),"","●"))</f>
        <v/>
      </c>
      <c r="H11" s="16" t="str">
        <f t="shared" ca="1" si="0"/>
        <v/>
      </c>
      <c r="M11" s="50" t="str">
        <f ca="1">IF(INDIRECT("A11")="","",INDIRECT("A11"))</f>
        <v/>
      </c>
      <c r="N11" s="50" t="str">
        <f ca="1">IF(INDIRECT("B11")="","",INDIRECT("B11"))</f>
        <v/>
      </c>
      <c r="O11" s="50" t="str">
        <f ca="1">IF(INDIRECT("C11")="","",INDIRECT("C11"))</f>
        <v/>
      </c>
      <c r="P11" s="50" t="str">
        <f ca="1">IF(INDIRECT("D11")="","",INDIRECT("D11"))</f>
        <v/>
      </c>
      <c r="Q11" s="50" t="str">
        <f ca="1">IF(INDIRECT("E11")="","",INDIRECT("E11"))</f>
        <v/>
      </c>
    </row>
    <row r="12" spans="1:17" ht="20.100000000000001" customHeight="1" x14ac:dyDescent="0.2">
      <c r="A12" s="105"/>
      <c r="B12" s="43"/>
      <c r="C12" s="43"/>
      <c r="D12" s="43"/>
      <c r="E12" s="44"/>
      <c r="F12" s="16" t="str">
        <f ca="1">IF(N12="","",IF(ISERROR(VLOOKUP(N12,'(2)単'!N:N,1,FALSE)),"","●"))</f>
        <v/>
      </c>
      <c r="G12" s="16" t="str">
        <f ca="1">IF(N12="","",IF(ISERROR(VLOOKUP(N12,'(4)混合'!N:N,1,FALSE)),"","●"))</f>
        <v/>
      </c>
      <c r="H12" s="16" t="str">
        <f t="shared" ca="1" si="0"/>
        <v/>
      </c>
      <c r="M12" s="50" t="str">
        <f ca="1">IF(INDIRECT("A12")="","",INDIRECT("A12"))</f>
        <v/>
      </c>
      <c r="N12" s="50" t="str">
        <f ca="1">IF(INDIRECT("B12")="","",INDIRECT("B12"))</f>
        <v/>
      </c>
      <c r="O12" s="50" t="str">
        <f ca="1">IF(INDIRECT("C12")="","",INDIRECT("C12"))</f>
        <v/>
      </c>
      <c r="P12" s="50" t="str">
        <f ca="1">IF(INDIRECT("D12")="","",INDIRECT("D12"))</f>
        <v/>
      </c>
      <c r="Q12" s="50" t="str">
        <f ca="1">IF(INDIRECT("E12")="","",INDIRECT("E12"))</f>
        <v/>
      </c>
    </row>
    <row r="13" spans="1:17" ht="20.100000000000001" customHeight="1" x14ac:dyDescent="0.2">
      <c r="A13" s="104"/>
      <c r="B13" s="41"/>
      <c r="C13" s="41"/>
      <c r="D13" s="41"/>
      <c r="E13" s="42"/>
      <c r="F13" s="16" t="str">
        <f ca="1">IF(N13="","",IF(ISERROR(VLOOKUP(N13,'(2)単'!N:N,1,FALSE)),"","●"))</f>
        <v/>
      </c>
      <c r="G13" s="16" t="str">
        <f ca="1">IF(N13="","",IF(ISERROR(VLOOKUP(N13,'(4)混合'!N:N,1,FALSE)),"","●"))</f>
        <v/>
      </c>
      <c r="H13" s="16" t="str">
        <f t="shared" ca="1" si="0"/>
        <v/>
      </c>
      <c r="M13" s="50" t="str">
        <f ca="1">IF(INDIRECT("A13")="","",INDIRECT("A13"))</f>
        <v/>
      </c>
      <c r="N13" s="50" t="str">
        <f ca="1">IF(INDIRECT("B13")="","",INDIRECT("B13"))</f>
        <v/>
      </c>
      <c r="O13" s="50" t="str">
        <f ca="1">IF(INDIRECT("C13")="","",INDIRECT("C13"))</f>
        <v/>
      </c>
      <c r="P13" s="50" t="str">
        <f ca="1">IF(INDIRECT("D13")="","",INDIRECT("D13"))</f>
        <v/>
      </c>
      <c r="Q13" s="50" t="str">
        <f ca="1">IF(INDIRECT("E13")="","",INDIRECT("E13"))</f>
        <v/>
      </c>
    </row>
    <row r="14" spans="1:17" ht="20.100000000000001" customHeight="1" x14ac:dyDescent="0.2">
      <c r="A14" s="105"/>
      <c r="B14" s="43"/>
      <c r="C14" s="43"/>
      <c r="D14" s="43"/>
      <c r="E14" s="44"/>
      <c r="F14" s="16" t="str">
        <f ca="1">IF(N14="","",IF(ISERROR(VLOOKUP(N14,'(2)単'!N:N,1,FALSE)),"","●"))</f>
        <v/>
      </c>
      <c r="G14" s="16" t="str">
        <f ca="1">IF(N14="","",IF(ISERROR(VLOOKUP(N14,'(4)混合'!N:N,1,FALSE)),"","●"))</f>
        <v/>
      </c>
      <c r="H14" s="16" t="str">
        <f t="shared" ca="1" si="0"/>
        <v/>
      </c>
      <c r="M14" s="50" t="str">
        <f ca="1">IF(INDIRECT("A14")="","",INDIRECT("A14"))</f>
        <v/>
      </c>
      <c r="N14" s="50" t="str">
        <f ca="1">IF(INDIRECT("B14")="","",INDIRECT("B14"))</f>
        <v/>
      </c>
      <c r="O14" s="50" t="str">
        <f ca="1">IF(INDIRECT("C14")="","",INDIRECT("C14"))</f>
        <v/>
      </c>
      <c r="P14" s="50" t="str">
        <f ca="1">IF(INDIRECT("D14")="","",INDIRECT("D14"))</f>
        <v/>
      </c>
      <c r="Q14" s="50" t="str">
        <f ca="1">IF(INDIRECT("E14")="","",INDIRECT("E14"))</f>
        <v/>
      </c>
    </row>
    <row r="15" spans="1:17" ht="20.100000000000001" customHeight="1" x14ac:dyDescent="0.2">
      <c r="A15" s="104"/>
      <c r="B15" s="41"/>
      <c r="C15" s="41"/>
      <c r="D15" s="41"/>
      <c r="E15" s="42"/>
      <c r="F15" s="16" t="str">
        <f ca="1">IF(N15="","",IF(ISERROR(VLOOKUP(N15,'(2)単'!N:N,1,FALSE)),"","●"))</f>
        <v/>
      </c>
      <c r="G15" s="16" t="str">
        <f ca="1">IF(N15="","",IF(ISERROR(VLOOKUP(N15,'(4)混合'!N:N,1,FALSE)),"","●"))</f>
        <v/>
      </c>
      <c r="H15" s="16" t="str">
        <f t="shared" ca="1" si="0"/>
        <v/>
      </c>
      <c r="M15" s="50" t="str">
        <f ca="1">IF(INDIRECT("A15")="","",INDIRECT("A15"))</f>
        <v/>
      </c>
      <c r="N15" s="50" t="str">
        <f ca="1">IF(INDIRECT("B15")="","",INDIRECT("B15"))</f>
        <v/>
      </c>
      <c r="O15" s="50" t="str">
        <f ca="1">IF(INDIRECT("C15")="","",INDIRECT("C15"))</f>
        <v/>
      </c>
      <c r="P15" s="50" t="str">
        <f ca="1">IF(INDIRECT("D15")="","",INDIRECT("D15"))</f>
        <v/>
      </c>
      <c r="Q15" s="50" t="str">
        <f ca="1">IF(INDIRECT("E15")="","",INDIRECT("E15"))</f>
        <v/>
      </c>
    </row>
    <row r="16" spans="1:17" ht="20.100000000000001" customHeight="1" x14ac:dyDescent="0.2">
      <c r="A16" s="105"/>
      <c r="B16" s="43"/>
      <c r="C16" s="43"/>
      <c r="D16" s="43"/>
      <c r="E16" s="44"/>
      <c r="F16" s="16" t="str">
        <f ca="1">IF(N16="","",IF(ISERROR(VLOOKUP(N16,'(2)単'!N:N,1,FALSE)),"","●"))</f>
        <v/>
      </c>
      <c r="G16" s="16" t="str">
        <f ca="1">IF(N16="","",IF(ISERROR(VLOOKUP(N16,'(4)混合'!N:N,1,FALSE)),"","●"))</f>
        <v/>
      </c>
      <c r="H16" s="16" t="str">
        <f t="shared" ca="1" si="0"/>
        <v/>
      </c>
      <c r="M16" s="50" t="str">
        <f ca="1">IF(INDIRECT("A16")="","",INDIRECT("A16"))</f>
        <v/>
      </c>
      <c r="N16" s="50" t="str">
        <f ca="1">IF(INDIRECT("B16")="","",INDIRECT("B16"))</f>
        <v/>
      </c>
      <c r="O16" s="50" t="str">
        <f ca="1">IF(INDIRECT("C16")="","",INDIRECT("C16"))</f>
        <v/>
      </c>
      <c r="P16" s="50" t="str">
        <f ca="1">IF(INDIRECT("D16")="","",INDIRECT("D16"))</f>
        <v/>
      </c>
      <c r="Q16" s="50" t="str">
        <f ca="1">IF(INDIRECT("E16")="","",INDIRECT("E16"))</f>
        <v/>
      </c>
    </row>
    <row r="17" spans="1:17" ht="20.100000000000001" customHeight="1" x14ac:dyDescent="0.2">
      <c r="A17" s="104"/>
      <c r="B17" s="41"/>
      <c r="C17" s="41"/>
      <c r="D17" s="41"/>
      <c r="E17" s="42"/>
      <c r="F17" s="16" t="str">
        <f ca="1">IF(N17="","",IF(ISERROR(VLOOKUP(N17,'(2)単'!N:N,1,FALSE)),"","●"))</f>
        <v/>
      </c>
      <c r="G17" s="16" t="str">
        <f ca="1">IF(N17="","",IF(ISERROR(VLOOKUP(N17,'(4)混合'!N:N,1,FALSE)),"","●"))</f>
        <v/>
      </c>
      <c r="H17" s="16" t="str">
        <f t="shared" ca="1" si="0"/>
        <v/>
      </c>
      <c r="M17" s="50" t="str">
        <f ca="1">IF(INDIRECT("A17")="","",INDIRECT("A17"))</f>
        <v/>
      </c>
      <c r="N17" s="50" t="str">
        <f ca="1">IF(INDIRECT("B17")="","",INDIRECT("B17"))</f>
        <v/>
      </c>
      <c r="O17" s="50" t="str">
        <f ca="1">IF(INDIRECT("C17")="","",INDIRECT("C17"))</f>
        <v/>
      </c>
      <c r="P17" s="50" t="str">
        <f ca="1">IF(INDIRECT("D17")="","",INDIRECT("D17"))</f>
        <v/>
      </c>
      <c r="Q17" s="50" t="str">
        <f ca="1">IF(INDIRECT("E17")="","",INDIRECT("E17"))</f>
        <v/>
      </c>
    </row>
    <row r="18" spans="1:17" ht="20.100000000000001" customHeight="1" x14ac:dyDescent="0.2">
      <c r="A18" s="105"/>
      <c r="B18" s="43"/>
      <c r="C18" s="43"/>
      <c r="D18" s="43"/>
      <c r="E18" s="44"/>
      <c r="F18" s="16" t="str">
        <f ca="1">IF(N18="","",IF(ISERROR(VLOOKUP(N18,'(2)単'!N:N,1,FALSE)),"","●"))</f>
        <v/>
      </c>
      <c r="G18" s="16" t="str">
        <f ca="1">IF(N18="","",IF(ISERROR(VLOOKUP(N18,'(4)混合'!N:N,1,FALSE)),"","●"))</f>
        <v/>
      </c>
      <c r="H18" s="16" t="str">
        <f t="shared" ca="1" si="0"/>
        <v/>
      </c>
      <c r="M18" s="50" t="str">
        <f ca="1">IF(INDIRECT("A18")="","",INDIRECT("A18"))</f>
        <v/>
      </c>
      <c r="N18" s="50" t="str">
        <f ca="1">IF(INDIRECT("B18")="","",INDIRECT("B18"))</f>
        <v/>
      </c>
      <c r="O18" s="50" t="str">
        <f ca="1">IF(INDIRECT("C18")="","",INDIRECT("C18"))</f>
        <v/>
      </c>
      <c r="P18" s="50" t="str">
        <f ca="1">IF(INDIRECT("D18")="","",INDIRECT("D18"))</f>
        <v/>
      </c>
      <c r="Q18" s="50" t="str">
        <f ca="1">IF(INDIRECT("E18")="","",INDIRECT("E18"))</f>
        <v/>
      </c>
    </row>
    <row r="19" spans="1:17" ht="20.100000000000001" customHeight="1" x14ac:dyDescent="0.2">
      <c r="A19" s="104"/>
      <c r="B19" s="41"/>
      <c r="C19" s="41"/>
      <c r="D19" s="41"/>
      <c r="E19" s="42"/>
      <c r="F19" s="16" t="str">
        <f ca="1">IF(N19="","",IF(ISERROR(VLOOKUP(N19,'(2)単'!N:N,1,FALSE)),"","●"))</f>
        <v/>
      </c>
      <c r="G19" s="16" t="str">
        <f ca="1">IF(N19="","",IF(ISERROR(VLOOKUP(N19,'(4)混合'!N:N,1,FALSE)),"","●"))</f>
        <v/>
      </c>
      <c r="H19" s="16" t="str">
        <f t="shared" ca="1" si="0"/>
        <v/>
      </c>
      <c r="M19" s="50" t="str">
        <f ca="1">IF(INDIRECT("A19")="","",INDIRECT("A19"))</f>
        <v/>
      </c>
      <c r="N19" s="50" t="str">
        <f ca="1">IF(INDIRECT("B19")="","",INDIRECT("B19"))</f>
        <v/>
      </c>
      <c r="O19" s="50" t="str">
        <f ca="1">IF(INDIRECT("C19")="","",INDIRECT("C19"))</f>
        <v/>
      </c>
      <c r="P19" s="50" t="str">
        <f ca="1">IF(INDIRECT("D19")="","",INDIRECT("D19"))</f>
        <v/>
      </c>
      <c r="Q19" s="50" t="str">
        <f ca="1">IF(INDIRECT("E19")="","",INDIRECT("E19"))</f>
        <v/>
      </c>
    </row>
    <row r="20" spans="1:17" ht="20.100000000000001" customHeight="1" x14ac:dyDescent="0.2">
      <c r="A20" s="105"/>
      <c r="B20" s="43"/>
      <c r="C20" s="43"/>
      <c r="D20" s="43"/>
      <c r="E20" s="44"/>
      <c r="F20" s="16" t="str">
        <f ca="1">IF(N20="","",IF(ISERROR(VLOOKUP(N20,'(2)単'!N:N,1,FALSE)),"","●"))</f>
        <v/>
      </c>
      <c r="G20" s="16" t="str">
        <f ca="1">IF(N20="","",IF(ISERROR(VLOOKUP(N20,'(4)混合'!N:N,1,FALSE)),"","●"))</f>
        <v/>
      </c>
      <c r="H20" s="16" t="str">
        <f t="shared" ca="1" si="0"/>
        <v/>
      </c>
      <c r="M20" s="50" t="str">
        <f ca="1">IF(INDIRECT("A20")="","",INDIRECT("A20"))</f>
        <v/>
      </c>
      <c r="N20" s="50" t="str">
        <f ca="1">IF(INDIRECT("B20")="","",INDIRECT("B20"))</f>
        <v/>
      </c>
      <c r="O20" s="50" t="str">
        <f ca="1">IF(INDIRECT("C20")="","",INDIRECT("C20"))</f>
        <v/>
      </c>
      <c r="P20" s="50" t="str">
        <f ca="1">IF(INDIRECT("D20")="","",INDIRECT("D20"))</f>
        <v/>
      </c>
      <c r="Q20" s="50" t="str">
        <f ca="1">IF(INDIRECT("E20")="","",INDIRECT("E20"))</f>
        <v/>
      </c>
    </row>
    <row r="21" spans="1:17" ht="20.100000000000001" customHeight="1" x14ac:dyDescent="0.2">
      <c r="A21" s="104"/>
      <c r="B21" s="41"/>
      <c r="C21" s="41"/>
      <c r="D21" s="41"/>
      <c r="E21" s="42"/>
      <c r="F21" s="16" t="str">
        <f ca="1">IF(N21="","",IF(ISERROR(VLOOKUP(N21,'(2)単'!N:N,1,FALSE)),"","●"))</f>
        <v/>
      </c>
      <c r="G21" s="16" t="str">
        <f ca="1">IF(N21="","",IF(ISERROR(VLOOKUP(N21,'(4)混合'!N:N,1,FALSE)),"","●"))</f>
        <v/>
      </c>
      <c r="H21" s="16" t="str">
        <f t="shared" ca="1" si="0"/>
        <v/>
      </c>
      <c r="M21" s="50" t="str">
        <f ca="1">IF(INDIRECT("A21")="","",INDIRECT("A21"))</f>
        <v/>
      </c>
      <c r="N21" s="50" t="str">
        <f ca="1">IF(INDIRECT("B21")="","",INDIRECT("B21"))</f>
        <v/>
      </c>
      <c r="O21" s="50" t="str">
        <f ca="1">IF(INDIRECT("C21")="","",INDIRECT("C21"))</f>
        <v/>
      </c>
      <c r="P21" s="50" t="str">
        <f ca="1">IF(INDIRECT("D21")="","",INDIRECT("D21"))</f>
        <v/>
      </c>
      <c r="Q21" s="50" t="str">
        <f ca="1">IF(INDIRECT("E21")="","",INDIRECT("E21"))</f>
        <v/>
      </c>
    </row>
    <row r="22" spans="1:17" ht="20.100000000000001" customHeight="1" x14ac:dyDescent="0.2">
      <c r="A22" s="105"/>
      <c r="B22" s="43"/>
      <c r="C22" s="43"/>
      <c r="D22" s="43"/>
      <c r="E22" s="44"/>
      <c r="F22" s="16" t="str">
        <f ca="1">IF(N22="","",IF(ISERROR(VLOOKUP(N22,'(2)単'!N:N,1,FALSE)),"","●"))</f>
        <v/>
      </c>
      <c r="G22" s="16" t="str">
        <f ca="1">IF(N22="","",IF(ISERROR(VLOOKUP(N22,'(4)混合'!N:N,1,FALSE)),"","●"))</f>
        <v/>
      </c>
      <c r="H22" s="16" t="str">
        <f t="shared" ca="1" si="0"/>
        <v/>
      </c>
      <c r="M22" s="50" t="str">
        <f ca="1">IF(INDIRECT("A22")="","",INDIRECT("A22"))</f>
        <v/>
      </c>
      <c r="N22" s="50" t="str">
        <f ca="1">IF(INDIRECT("B22")="","",INDIRECT("B22"))</f>
        <v/>
      </c>
      <c r="O22" s="50" t="str">
        <f ca="1">IF(INDIRECT("C22")="","",INDIRECT("C22"))</f>
        <v/>
      </c>
      <c r="P22" s="50" t="str">
        <f ca="1">IF(INDIRECT("D22")="","",INDIRECT("D22"))</f>
        <v/>
      </c>
      <c r="Q22" s="50" t="str">
        <f ca="1">IF(INDIRECT("E22")="","",INDIRECT("E22"))</f>
        <v/>
      </c>
    </row>
    <row r="23" spans="1:17" ht="20.100000000000001" customHeight="1" x14ac:dyDescent="0.2">
      <c r="A23" s="104"/>
      <c r="B23" s="41"/>
      <c r="C23" s="41"/>
      <c r="D23" s="41"/>
      <c r="E23" s="42"/>
      <c r="F23" s="16" t="str">
        <f ca="1">IF(N23="","",IF(ISERROR(VLOOKUP(N23,'(2)単'!N:N,1,FALSE)),"","●"))</f>
        <v/>
      </c>
      <c r="G23" s="16" t="str">
        <f ca="1">IF(N23="","",IF(ISERROR(VLOOKUP(N23,'(4)混合'!N:N,1,FALSE)),"","●"))</f>
        <v/>
      </c>
      <c r="H23" s="16" t="str">
        <f t="shared" ca="1" si="0"/>
        <v/>
      </c>
      <c r="M23" s="50" t="str">
        <f ca="1">IF(INDIRECT("A23")="","",INDIRECT("A23"))</f>
        <v/>
      </c>
      <c r="N23" s="50" t="str">
        <f ca="1">IF(INDIRECT("B23")="","",INDIRECT("B23"))</f>
        <v/>
      </c>
      <c r="O23" s="50" t="str">
        <f ca="1">IF(INDIRECT("C23")="","",INDIRECT("C23"))</f>
        <v/>
      </c>
      <c r="P23" s="50" t="str">
        <f ca="1">IF(INDIRECT("D23")="","",INDIRECT("D23"))</f>
        <v/>
      </c>
      <c r="Q23" s="50" t="str">
        <f ca="1">IF(INDIRECT("E23")="","",INDIRECT("E23"))</f>
        <v/>
      </c>
    </row>
    <row r="24" spans="1:17" ht="20.100000000000001" customHeight="1" x14ac:dyDescent="0.2">
      <c r="A24" s="105"/>
      <c r="B24" s="43"/>
      <c r="C24" s="43"/>
      <c r="D24" s="43"/>
      <c r="E24" s="44"/>
      <c r="F24" s="16" t="str">
        <f ca="1">IF(N24="","",IF(ISERROR(VLOOKUP(N24,'(2)単'!N:N,1,FALSE)),"","●"))</f>
        <v/>
      </c>
      <c r="G24" s="16" t="str">
        <f ca="1">IF(N24="","",IF(ISERROR(VLOOKUP(N24,'(4)混合'!N:N,1,FALSE)),"","●"))</f>
        <v/>
      </c>
      <c r="H24" s="16" t="str">
        <f t="shared" ca="1" si="0"/>
        <v/>
      </c>
      <c r="M24" s="50" t="str">
        <f ca="1">IF(INDIRECT("A24")="","",INDIRECT("A24"))</f>
        <v/>
      </c>
      <c r="N24" s="50" t="str">
        <f ca="1">IF(INDIRECT("B24")="","",INDIRECT("B24"))</f>
        <v/>
      </c>
      <c r="O24" s="50" t="str">
        <f ca="1">IF(INDIRECT("C24")="","",INDIRECT("C24"))</f>
        <v/>
      </c>
      <c r="P24" s="50" t="str">
        <f ca="1">IF(INDIRECT("D24")="","",INDIRECT("D24"))</f>
        <v/>
      </c>
      <c r="Q24" s="50" t="str">
        <f ca="1">IF(INDIRECT("E24")="","",INDIRECT("E24"))</f>
        <v/>
      </c>
    </row>
    <row r="25" spans="1:17" ht="20.100000000000001" customHeight="1" x14ac:dyDescent="0.2">
      <c r="A25" s="104"/>
      <c r="B25" s="41"/>
      <c r="C25" s="41"/>
      <c r="D25" s="41"/>
      <c r="E25" s="42"/>
      <c r="F25" s="16" t="str">
        <f ca="1">IF(N25="","",IF(ISERROR(VLOOKUP(N25,'(2)単'!N:N,1,FALSE)),"","●"))</f>
        <v/>
      </c>
      <c r="G25" s="16" t="str">
        <f ca="1">IF(N25="","",IF(ISERROR(VLOOKUP(N25,'(4)混合'!N:N,1,FALSE)),"","●"))</f>
        <v/>
      </c>
      <c r="H25" s="16" t="str">
        <f t="shared" ca="1" si="0"/>
        <v/>
      </c>
      <c r="M25" s="50" t="str">
        <f ca="1">IF(INDIRECT("A25")="","",INDIRECT("A25"))</f>
        <v/>
      </c>
      <c r="N25" s="50" t="str">
        <f ca="1">IF(INDIRECT("B25")="","",INDIRECT("B25"))</f>
        <v/>
      </c>
      <c r="O25" s="50" t="str">
        <f ca="1">IF(INDIRECT("C25")="","",INDIRECT("C25"))</f>
        <v/>
      </c>
      <c r="P25" s="50" t="str">
        <f ca="1">IF(INDIRECT("D25")="","",INDIRECT("D25"))</f>
        <v/>
      </c>
      <c r="Q25" s="50" t="str">
        <f ca="1">IF(INDIRECT("E25")="","",INDIRECT("E25"))</f>
        <v/>
      </c>
    </row>
    <row r="26" spans="1:17" ht="20.100000000000001" customHeight="1" x14ac:dyDescent="0.2">
      <c r="A26" s="105"/>
      <c r="B26" s="43"/>
      <c r="C26" s="43"/>
      <c r="D26" s="43"/>
      <c r="E26" s="44"/>
      <c r="F26" s="16" t="str">
        <f ca="1">IF(N26="","",IF(ISERROR(VLOOKUP(N26,'(2)単'!N:N,1,FALSE)),"","●"))</f>
        <v/>
      </c>
      <c r="G26" s="16" t="str">
        <f ca="1">IF(N26="","",IF(ISERROR(VLOOKUP(N26,'(4)混合'!N:N,1,FALSE)),"","●"))</f>
        <v/>
      </c>
      <c r="H26" s="16" t="str">
        <f t="shared" ca="1" si="0"/>
        <v/>
      </c>
      <c r="M26" s="50" t="str">
        <f ca="1">IF(INDIRECT("A26")="","",INDIRECT("A26"))</f>
        <v/>
      </c>
      <c r="N26" s="50" t="str">
        <f ca="1">IF(INDIRECT("B26")="","",INDIRECT("B26"))</f>
        <v/>
      </c>
      <c r="O26" s="50" t="str">
        <f ca="1">IF(INDIRECT("C26")="","",INDIRECT("C26"))</f>
        <v/>
      </c>
      <c r="P26" s="50" t="str">
        <f ca="1">IF(INDIRECT("D26")="","",INDIRECT("D26"))</f>
        <v/>
      </c>
      <c r="Q26" s="50" t="str">
        <f ca="1">IF(INDIRECT("E26")="","",INDIRECT("E26"))</f>
        <v/>
      </c>
    </row>
    <row r="27" spans="1:17" ht="20.100000000000001" customHeight="1" x14ac:dyDescent="0.2">
      <c r="A27" s="104"/>
      <c r="B27" s="41"/>
      <c r="C27" s="41"/>
      <c r="D27" s="41"/>
      <c r="E27" s="42"/>
      <c r="F27" s="16" t="str">
        <f ca="1">IF(N27="","",IF(ISERROR(VLOOKUP(N27,'(2)単'!N:N,1,FALSE)),"","●"))</f>
        <v/>
      </c>
      <c r="G27" s="16" t="str">
        <f ca="1">IF(N27="","",IF(ISERROR(VLOOKUP(N27,'(4)混合'!N:N,1,FALSE)),"","●"))</f>
        <v/>
      </c>
      <c r="H27" s="16" t="str">
        <f t="shared" ca="1" si="0"/>
        <v/>
      </c>
      <c r="M27" s="50" t="str">
        <f ca="1">IF(INDIRECT("A27")="","",INDIRECT("A27"))</f>
        <v/>
      </c>
      <c r="N27" s="50" t="str">
        <f ca="1">IF(INDIRECT("B27")="","",INDIRECT("B27"))</f>
        <v/>
      </c>
      <c r="O27" s="50" t="str">
        <f ca="1">IF(INDIRECT("C27")="","",INDIRECT("C27"))</f>
        <v/>
      </c>
      <c r="P27" s="50" t="str">
        <f ca="1">IF(INDIRECT("D27")="","",INDIRECT("D27"))</f>
        <v/>
      </c>
      <c r="Q27" s="50" t="str">
        <f ca="1">IF(INDIRECT("E27")="","",INDIRECT("E27"))</f>
        <v/>
      </c>
    </row>
    <row r="28" spans="1:17" ht="20.100000000000001" customHeight="1" x14ac:dyDescent="0.2">
      <c r="A28" s="105"/>
      <c r="B28" s="43"/>
      <c r="C28" s="43"/>
      <c r="D28" s="43"/>
      <c r="E28" s="44"/>
      <c r="F28" s="16" t="str">
        <f ca="1">IF(N28="","",IF(ISERROR(VLOOKUP(N28,'(2)単'!N:N,1,FALSE)),"","●"))</f>
        <v/>
      </c>
      <c r="G28" s="16" t="str">
        <f ca="1">IF(N28="","",IF(ISERROR(VLOOKUP(N28,'(4)混合'!N:N,1,FALSE)),"","●"))</f>
        <v/>
      </c>
      <c r="H28" s="16" t="str">
        <f t="shared" ca="1" si="0"/>
        <v/>
      </c>
      <c r="M28" s="50" t="str">
        <f ca="1">IF(INDIRECT("A28")="","",INDIRECT("A28"))</f>
        <v/>
      </c>
      <c r="N28" s="50" t="str">
        <f ca="1">IF(INDIRECT("B28")="","",INDIRECT("B28"))</f>
        <v/>
      </c>
      <c r="O28" s="50" t="str">
        <f ca="1">IF(INDIRECT("C28")="","",INDIRECT("C28"))</f>
        <v/>
      </c>
      <c r="P28" s="50" t="str">
        <f ca="1">IF(INDIRECT("D28")="","",INDIRECT("D28"))</f>
        <v/>
      </c>
      <c r="Q28" s="50" t="str">
        <f ca="1">IF(INDIRECT("E28")="","",INDIRECT("E28"))</f>
        <v/>
      </c>
    </row>
    <row r="29" spans="1:17" ht="20.100000000000001" customHeight="1" x14ac:dyDescent="0.2">
      <c r="A29" s="104"/>
      <c r="B29" s="41"/>
      <c r="C29" s="41"/>
      <c r="D29" s="41"/>
      <c r="E29" s="42"/>
      <c r="F29" s="16" t="str">
        <f ca="1">IF(N29="","",IF(ISERROR(VLOOKUP(N29,'(2)単'!N:N,1,FALSE)),"","●"))</f>
        <v/>
      </c>
      <c r="G29" s="16" t="str">
        <f ca="1">IF(N29="","",IF(ISERROR(VLOOKUP(N29,'(4)混合'!N:N,1,FALSE)),"","●"))</f>
        <v/>
      </c>
      <c r="H29" s="16" t="str">
        <f t="shared" ca="1" si="0"/>
        <v/>
      </c>
      <c r="M29" s="50" t="str">
        <f ca="1">IF(INDIRECT("A29")="","",INDIRECT("A29"))</f>
        <v/>
      </c>
      <c r="N29" s="50" t="str">
        <f ca="1">IF(INDIRECT("B29")="","",INDIRECT("B29"))</f>
        <v/>
      </c>
      <c r="O29" s="50" t="str">
        <f ca="1">IF(INDIRECT("C29")="","",INDIRECT("C29"))</f>
        <v/>
      </c>
      <c r="P29" s="50" t="str">
        <f ca="1">IF(INDIRECT("D29")="","",INDIRECT("D29"))</f>
        <v/>
      </c>
      <c r="Q29" s="50" t="str">
        <f ca="1">IF(INDIRECT("E29")="","",INDIRECT("E29"))</f>
        <v/>
      </c>
    </row>
    <row r="30" spans="1:17" ht="20.100000000000001" customHeight="1" x14ac:dyDescent="0.2">
      <c r="A30" s="105"/>
      <c r="B30" s="43"/>
      <c r="C30" s="43"/>
      <c r="D30" s="43"/>
      <c r="E30" s="44"/>
      <c r="F30" s="16" t="str">
        <f ca="1">IF(N30="","",IF(ISERROR(VLOOKUP(N30,'(2)単'!N:N,1,FALSE)),"","●"))</f>
        <v/>
      </c>
      <c r="G30" s="16" t="str">
        <f ca="1">IF(N30="","",IF(ISERROR(VLOOKUP(N30,'(4)混合'!N:N,1,FALSE)),"","●"))</f>
        <v/>
      </c>
      <c r="H30" s="16" t="str">
        <f t="shared" ca="1" si="0"/>
        <v/>
      </c>
      <c r="M30" s="50" t="str">
        <f ca="1">IF(INDIRECT("A30")="","",INDIRECT("A30"))</f>
        <v/>
      </c>
      <c r="N30" s="50" t="str">
        <f ca="1">IF(INDIRECT("B30")="","",INDIRECT("B30"))</f>
        <v/>
      </c>
      <c r="O30" s="50" t="str">
        <f ca="1">IF(INDIRECT("C30")="","",INDIRECT("C30"))</f>
        <v/>
      </c>
      <c r="P30" s="50" t="str">
        <f ca="1">IF(INDIRECT("D30")="","",INDIRECT("D30"))</f>
        <v/>
      </c>
      <c r="Q30" s="50" t="str">
        <f ca="1">IF(INDIRECT("E30")="","",INDIRECT("E30"))</f>
        <v/>
      </c>
    </row>
    <row r="31" spans="1:17" ht="20.100000000000001" customHeight="1" x14ac:dyDescent="0.2">
      <c r="A31" s="104"/>
      <c r="B31" s="41"/>
      <c r="C31" s="41"/>
      <c r="D31" s="41"/>
      <c r="E31" s="42"/>
      <c r="F31" s="16" t="str">
        <f ca="1">IF(N31="","",IF(ISERROR(VLOOKUP(N31,'(2)単'!N:N,1,FALSE)),"","●"))</f>
        <v/>
      </c>
      <c r="G31" s="16" t="str">
        <f ca="1">IF(N31="","",IF(ISERROR(VLOOKUP(N31,'(4)混合'!N:N,1,FALSE)),"","●"))</f>
        <v/>
      </c>
      <c r="H31" s="16" t="str">
        <f t="shared" ca="1" si="0"/>
        <v/>
      </c>
      <c r="M31" s="50" t="str">
        <f ca="1">IF(INDIRECT("A31")="","",INDIRECT("A31"))</f>
        <v/>
      </c>
      <c r="N31" s="50" t="str">
        <f ca="1">IF(INDIRECT("B31")="","",INDIRECT("B31"))</f>
        <v/>
      </c>
      <c r="O31" s="50" t="str">
        <f ca="1">IF(INDIRECT("C31")="","",INDIRECT("C31"))</f>
        <v/>
      </c>
      <c r="P31" s="50" t="str">
        <f ca="1">IF(INDIRECT("D31")="","",INDIRECT("D31"))</f>
        <v/>
      </c>
      <c r="Q31" s="50" t="str">
        <f ca="1">IF(INDIRECT("E31")="","",INDIRECT("E31"))</f>
        <v/>
      </c>
    </row>
    <row r="32" spans="1:17" ht="20.100000000000001" customHeight="1" x14ac:dyDescent="0.2">
      <c r="A32" s="105"/>
      <c r="B32" s="43"/>
      <c r="C32" s="43"/>
      <c r="D32" s="43"/>
      <c r="E32" s="44"/>
      <c r="F32" s="16" t="str">
        <f ca="1">IF(N32="","",IF(ISERROR(VLOOKUP(N32,'(2)単'!N:N,1,FALSE)),"","●"))</f>
        <v/>
      </c>
      <c r="G32" s="16" t="str">
        <f ca="1">IF(N32="","",IF(ISERROR(VLOOKUP(N32,'(4)混合'!N:N,1,FALSE)),"","●"))</f>
        <v/>
      </c>
      <c r="H32" s="16" t="str">
        <f t="shared" ca="1" si="0"/>
        <v/>
      </c>
      <c r="M32" s="50" t="str">
        <f ca="1">IF(INDIRECT("A32")="","",INDIRECT("A32"))</f>
        <v/>
      </c>
      <c r="N32" s="50" t="str">
        <f ca="1">IF(INDIRECT("B32")="","",INDIRECT("B32"))</f>
        <v/>
      </c>
      <c r="O32" s="50" t="str">
        <f ca="1">IF(INDIRECT("C32")="","",INDIRECT("C32"))</f>
        <v/>
      </c>
      <c r="P32" s="50" t="str">
        <f ca="1">IF(INDIRECT("D32")="","",INDIRECT("D32"))</f>
        <v/>
      </c>
      <c r="Q32" s="50" t="str">
        <f ca="1">IF(INDIRECT("E32")="","",INDIRECT("E32"))</f>
        <v/>
      </c>
    </row>
    <row r="33" spans="1:17" ht="20.100000000000001" customHeight="1" x14ac:dyDescent="0.2">
      <c r="A33" s="104"/>
      <c r="B33" s="41"/>
      <c r="C33" s="41"/>
      <c r="D33" s="41"/>
      <c r="E33" s="42"/>
      <c r="F33" s="16" t="str">
        <f ca="1">IF(N33="","",IF(ISERROR(VLOOKUP(N33,'(2)単'!N:N,1,FALSE)),"","●"))</f>
        <v/>
      </c>
      <c r="G33" s="16" t="str">
        <f ca="1">IF(N33="","",IF(ISERROR(VLOOKUP(N33,'(4)混合'!N:N,1,FALSE)),"","●"))</f>
        <v/>
      </c>
      <c r="H33" s="16" t="str">
        <f t="shared" ca="1" si="0"/>
        <v/>
      </c>
      <c r="M33" s="50" t="str">
        <f ca="1">IF(INDIRECT("A33")="","",INDIRECT("A33"))</f>
        <v/>
      </c>
      <c r="N33" s="50" t="str">
        <f ca="1">IF(INDIRECT("B33")="","",INDIRECT("B33"))</f>
        <v/>
      </c>
      <c r="O33" s="50" t="str">
        <f ca="1">IF(INDIRECT("C33")="","",INDIRECT("C33"))</f>
        <v/>
      </c>
      <c r="P33" s="50" t="str">
        <f ca="1">IF(INDIRECT("D33")="","",INDIRECT("D33"))</f>
        <v/>
      </c>
      <c r="Q33" s="50" t="str">
        <f ca="1">IF(INDIRECT("E33")="","",INDIRECT("E33"))</f>
        <v/>
      </c>
    </row>
    <row r="34" spans="1:17" ht="20.100000000000001" customHeight="1" x14ac:dyDescent="0.2">
      <c r="A34" s="105"/>
      <c r="B34" s="43"/>
      <c r="C34" s="43"/>
      <c r="D34" s="43"/>
      <c r="E34" s="44"/>
      <c r="F34" s="16" t="str">
        <f ca="1">IF(N34="","",IF(ISERROR(VLOOKUP(N34,'(2)単'!N:N,1,FALSE)),"","●"))</f>
        <v/>
      </c>
      <c r="G34" s="16" t="str">
        <f ca="1">IF(N34="","",IF(ISERROR(VLOOKUP(N34,'(4)混合'!N:N,1,FALSE)),"","●"))</f>
        <v/>
      </c>
      <c r="H34" s="16" t="str">
        <f t="shared" ca="1" si="0"/>
        <v/>
      </c>
      <c r="M34" s="50" t="str">
        <f ca="1">IF(INDIRECT("A34")="","",INDIRECT("A34"))</f>
        <v/>
      </c>
      <c r="N34" s="50" t="str">
        <f ca="1">IF(INDIRECT("B34")="","",INDIRECT("B34"))</f>
        <v/>
      </c>
      <c r="O34" s="50" t="str">
        <f ca="1">IF(INDIRECT("C34")="","",INDIRECT("C34"))</f>
        <v/>
      </c>
      <c r="P34" s="50" t="str">
        <f ca="1">IF(INDIRECT("D34")="","",INDIRECT("D34"))</f>
        <v/>
      </c>
      <c r="Q34" s="50" t="str">
        <f ca="1">IF(INDIRECT("E34")="","",INDIRECT("E34"))</f>
        <v/>
      </c>
    </row>
    <row r="35" spans="1:17" ht="20.100000000000001" customHeight="1" x14ac:dyDescent="0.2">
      <c r="A35" s="104"/>
      <c r="B35" s="41"/>
      <c r="C35" s="41"/>
      <c r="D35" s="41"/>
      <c r="E35" s="42"/>
      <c r="F35" s="16" t="str">
        <f ca="1">IF(N35="","",IF(ISERROR(VLOOKUP(N35,'(2)単'!N:N,1,FALSE)),"","●"))</f>
        <v/>
      </c>
      <c r="G35" s="16" t="str">
        <f ca="1">IF(N35="","",IF(ISERROR(VLOOKUP(N35,'(4)混合'!N:N,1,FALSE)),"","●"))</f>
        <v/>
      </c>
      <c r="H35" s="16" t="str">
        <f t="shared" ca="1" si="0"/>
        <v/>
      </c>
      <c r="M35" s="50" t="str">
        <f ca="1">IF(INDIRECT("A35")="","",INDIRECT("A35"))</f>
        <v/>
      </c>
      <c r="N35" s="50" t="str">
        <f ca="1">IF(INDIRECT("B35")="","",INDIRECT("B35"))</f>
        <v/>
      </c>
      <c r="O35" s="50" t="str">
        <f ca="1">IF(INDIRECT("C35")="","",INDIRECT("C35"))</f>
        <v/>
      </c>
      <c r="P35" s="50" t="str">
        <f ca="1">IF(INDIRECT("D35")="","",INDIRECT("D35"))</f>
        <v/>
      </c>
      <c r="Q35" s="50" t="str">
        <f ca="1">IF(INDIRECT("E35")="","",INDIRECT("E35"))</f>
        <v/>
      </c>
    </row>
    <row r="36" spans="1:17" ht="20.100000000000001" customHeight="1" x14ac:dyDescent="0.2">
      <c r="A36" s="105"/>
      <c r="B36" s="43"/>
      <c r="C36" s="43"/>
      <c r="D36" s="43"/>
      <c r="E36" s="44"/>
      <c r="F36" s="16" t="str">
        <f ca="1">IF(N36="","",IF(ISERROR(VLOOKUP(N36,'(2)単'!N:N,1,FALSE)),"","●"))</f>
        <v/>
      </c>
      <c r="G36" s="16" t="str">
        <f ca="1">IF(N36="","",IF(ISERROR(VLOOKUP(N36,'(4)混合'!N:N,1,FALSE)),"","●"))</f>
        <v/>
      </c>
      <c r="H36" s="16" t="str">
        <f t="shared" ca="1" si="0"/>
        <v/>
      </c>
      <c r="M36" s="50" t="str">
        <f ca="1">IF(INDIRECT("A36")="","",INDIRECT("A36"))</f>
        <v/>
      </c>
      <c r="N36" s="50" t="str">
        <f ca="1">IF(INDIRECT("B36")="","",INDIRECT("B36"))</f>
        <v/>
      </c>
      <c r="O36" s="50" t="str">
        <f ca="1">IF(INDIRECT("C36")="","",INDIRECT("C36"))</f>
        <v/>
      </c>
      <c r="P36" s="50" t="str">
        <f ca="1">IF(INDIRECT("D36")="","",INDIRECT("D36"))</f>
        <v/>
      </c>
      <c r="Q36" s="50" t="str">
        <f ca="1">IF(INDIRECT("E36")="","",INDIRECT("E36"))</f>
        <v/>
      </c>
    </row>
    <row r="37" spans="1:17" ht="20.100000000000001" customHeight="1" x14ac:dyDescent="0.2">
      <c r="A37" s="104"/>
      <c r="B37" s="41"/>
      <c r="C37" s="41"/>
      <c r="D37" s="41"/>
      <c r="E37" s="42"/>
      <c r="F37" s="16" t="str">
        <f ca="1">IF(N37="","",IF(ISERROR(VLOOKUP(N37,'(2)単'!N:N,1,FALSE)),"","●"))</f>
        <v/>
      </c>
      <c r="G37" s="16" t="str">
        <f ca="1">IF(N37="","",IF(ISERROR(VLOOKUP(N37,'(4)混合'!N:N,1,FALSE)),"","●"))</f>
        <v/>
      </c>
      <c r="H37" s="16" t="str">
        <f t="shared" ca="1" si="0"/>
        <v/>
      </c>
      <c r="M37" s="50" t="str">
        <f ca="1">IF(INDIRECT("A37")="","",INDIRECT("A37"))</f>
        <v/>
      </c>
      <c r="N37" s="50" t="str">
        <f ca="1">IF(INDIRECT("B37")="","",INDIRECT("B37"))</f>
        <v/>
      </c>
      <c r="O37" s="50" t="str">
        <f ca="1">IF(INDIRECT("C37")="","",INDIRECT("C37"))</f>
        <v/>
      </c>
      <c r="P37" s="50" t="str">
        <f ca="1">IF(INDIRECT("D37")="","",INDIRECT("D37"))</f>
        <v/>
      </c>
      <c r="Q37" s="50" t="str">
        <f ca="1">IF(INDIRECT("E37")="","",INDIRECT("E37"))</f>
        <v/>
      </c>
    </row>
    <row r="38" spans="1:17" ht="20.100000000000001" customHeight="1" x14ac:dyDescent="0.2">
      <c r="A38" s="105"/>
      <c r="B38" s="43"/>
      <c r="C38" s="43"/>
      <c r="D38" s="43"/>
      <c r="E38" s="44"/>
      <c r="F38" s="16" t="str">
        <f ca="1">IF(N38="","",IF(ISERROR(VLOOKUP(N38,'(2)単'!N:N,1,FALSE)),"","●"))</f>
        <v/>
      </c>
      <c r="G38" s="16" t="str">
        <f ca="1">IF(N38="","",IF(ISERROR(VLOOKUP(N38,'(4)混合'!N:N,1,FALSE)),"","●"))</f>
        <v/>
      </c>
      <c r="H38" s="16" t="str">
        <f t="shared" ca="1" si="0"/>
        <v/>
      </c>
      <c r="M38" s="50" t="str">
        <f ca="1">IF(INDIRECT("A38")="","",INDIRECT("A38"))</f>
        <v/>
      </c>
      <c r="N38" s="50" t="str">
        <f ca="1">IF(INDIRECT("B38")="","",INDIRECT("B38"))</f>
        <v/>
      </c>
      <c r="O38" s="50" t="str">
        <f ca="1">IF(INDIRECT("C38")="","",INDIRECT("C38"))</f>
        <v/>
      </c>
      <c r="P38" s="50" t="str">
        <f ca="1">IF(INDIRECT("D38")="","",INDIRECT("D38"))</f>
        <v/>
      </c>
      <c r="Q38" s="50" t="str">
        <f ca="1">IF(INDIRECT("E38")="","",INDIRECT("E38"))</f>
        <v/>
      </c>
    </row>
    <row r="39" spans="1:17" ht="20.100000000000001" customHeight="1" x14ac:dyDescent="0.2">
      <c r="A39" s="104"/>
      <c r="B39" s="41"/>
      <c r="C39" s="41"/>
      <c r="D39" s="41"/>
      <c r="E39" s="42"/>
      <c r="F39" s="16" t="str">
        <f ca="1">IF(N39="","",IF(ISERROR(VLOOKUP(N39,'(2)単'!N:N,1,FALSE)),"","●"))</f>
        <v/>
      </c>
      <c r="G39" s="16" t="str">
        <f ca="1">IF(N39="","",IF(ISERROR(VLOOKUP(N39,'(4)混合'!N:N,1,FALSE)),"","●"))</f>
        <v/>
      </c>
      <c r="H39" s="16" t="str">
        <f t="shared" ca="1" si="0"/>
        <v/>
      </c>
      <c r="M39" s="50" t="str">
        <f ca="1">IF(INDIRECT("A39")="","",INDIRECT("A39"))</f>
        <v/>
      </c>
      <c r="N39" s="50" t="str">
        <f ca="1">IF(INDIRECT("B39")="","",INDIRECT("B39"))</f>
        <v/>
      </c>
      <c r="O39" s="50" t="str">
        <f ca="1">IF(INDIRECT("C39")="","",INDIRECT("C39"))</f>
        <v/>
      </c>
      <c r="P39" s="50" t="str">
        <f ca="1">IF(INDIRECT("D39")="","",INDIRECT("D39"))</f>
        <v/>
      </c>
      <c r="Q39" s="50" t="str">
        <f ca="1">IF(INDIRECT("E39")="","",INDIRECT("E39"))</f>
        <v/>
      </c>
    </row>
    <row r="40" spans="1:17" ht="20.100000000000001" customHeight="1" x14ac:dyDescent="0.2">
      <c r="A40" s="105"/>
      <c r="B40" s="43"/>
      <c r="C40" s="43"/>
      <c r="D40" s="43"/>
      <c r="E40" s="44"/>
      <c r="F40" s="16" t="str">
        <f ca="1">IF(N40="","",IF(ISERROR(VLOOKUP(N40,'(2)単'!N:N,1,FALSE)),"","●"))</f>
        <v/>
      </c>
      <c r="G40" s="16" t="str">
        <f ca="1">IF(N40="","",IF(ISERROR(VLOOKUP(N40,'(4)混合'!N:N,1,FALSE)),"","●"))</f>
        <v/>
      </c>
      <c r="H40" s="16" t="str">
        <f t="shared" ca="1" si="0"/>
        <v/>
      </c>
      <c r="M40" s="50" t="str">
        <f ca="1">IF(INDIRECT("A40")="","",INDIRECT("A40"))</f>
        <v/>
      </c>
      <c r="N40" s="50" t="str">
        <f ca="1">IF(INDIRECT("B40")="","",INDIRECT("B40"))</f>
        <v/>
      </c>
      <c r="O40" s="50" t="str">
        <f ca="1">IF(INDIRECT("C40")="","",INDIRECT("C40"))</f>
        <v/>
      </c>
      <c r="P40" s="50" t="str">
        <f ca="1">IF(INDIRECT("D40")="","",INDIRECT("D40"))</f>
        <v/>
      </c>
      <c r="Q40" s="50" t="str">
        <f ca="1">IF(INDIRECT("E40")="","",INDIRECT("E40"))</f>
        <v/>
      </c>
    </row>
    <row r="41" spans="1:17" ht="20.100000000000001" customHeight="1" x14ac:dyDescent="0.2">
      <c r="A41" s="104"/>
      <c r="B41" s="41"/>
      <c r="C41" s="41"/>
      <c r="D41" s="41"/>
      <c r="E41" s="42"/>
      <c r="F41" s="16" t="str">
        <f ca="1">IF(N41="","",IF(ISERROR(VLOOKUP(N41,'(2)単'!N:N,1,FALSE)),"","●"))</f>
        <v/>
      </c>
      <c r="G41" s="16" t="str">
        <f ca="1">IF(N41="","",IF(ISERROR(VLOOKUP(N41,'(4)混合'!N:N,1,FALSE)),"","●"))</f>
        <v/>
      </c>
      <c r="H41" s="16" t="str">
        <f t="shared" ca="1" si="0"/>
        <v/>
      </c>
      <c r="M41" s="50" t="str">
        <f ca="1">IF(INDIRECT("A41")="","",INDIRECT("A41"))</f>
        <v/>
      </c>
      <c r="N41" s="50" t="str">
        <f ca="1">IF(INDIRECT("B41")="","",INDIRECT("B41"))</f>
        <v/>
      </c>
      <c r="O41" s="50" t="str">
        <f ca="1">IF(INDIRECT("C41")="","",INDIRECT("C41"))</f>
        <v/>
      </c>
      <c r="P41" s="50" t="str">
        <f ca="1">IF(INDIRECT("D41")="","",INDIRECT("D41"))</f>
        <v/>
      </c>
      <c r="Q41" s="50" t="str">
        <f ca="1">IF(INDIRECT("E41")="","",INDIRECT("E41"))</f>
        <v/>
      </c>
    </row>
    <row r="42" spans="1:17" ht="20.100000000000001" customHeight="1" x14ac:dyDescent="0.2">
      <c r="A42" s="105"/>
      <c r="B42" s="43"/>
      <c r="C42" s="43"/>
      <c r="D42" s="43"/>
      <c r="E42" s="44"/>
      <c r="F42" s="16" t="str">
        <f ca="1">IF(N42="","",IF(ISERROR(VLOOKUP(N42,'(2)単'!N:N,1,FALSE)),"","●"))</f>
        <v/>
      </c>
      <c r="G42" s="16" t="str">
        <f ca="1">IF(N42="","",IF(ISERROR(VLOOKUP(N42,'(4)混合'!N:N,1,FALSE)),"","●"))</f>
        <v/>
      </c>
      <c r="H42" s="16" t="str">
        <f t="shared" ca="1" si="0"/>
        <v/>
      </c>
      <c r="M42" s="50" t="str">
        <f ca="1">IF(INDIRECT("A42")="","",INDIRECT("A42"))</f>
        <v/>
      </c>
      <c r="N42" s="50" t="str">
        <f ca="1">IF(INDIRECT("B42")="","",INDIRECT("B42"))</f>
        <v/>
      </c>
      <c r="O42" s="50" t="str">
        <f ca="1">IF(INDIRECT("C42")="","",INDIRECT("C42"))</f>
        <v/>
      </c>
      <c r="P42" s="50" t="str">
        <f ca="1">IF(INDIRECT("D42")="","",INDIRECT("D42"))</f>
        <v/>
      </c>
      <c r="Q42" s="50" t="str">
        <f ca="1">IF(INDIRECT("E42")="","",INDIRECT("E42"))</f>
        <v/>
      </c>
    </row>
  </sheetData>
  <sheetCalcPr fullCalcOnLoad="1"/>
  <sheetProtection sheet="1" objects="1" scenarios="1"/>
  <mergeCells count="21">
    <mergeCell ref="A1:E1"/>
    <mergeCell ref="A23:A24"/>
    <mergeCell ref="A25:A26"/>
    <mergeCell ref="A9:A10"/>
    <mergeCell ref="A3:A4"/>
    <mergeCell ref="A7:A8"/>
    <mergeCell ref="A11:A12"/>
    <mergeCell ref="A13:A14"/>
    <mergeCell ref="A17:A18"/>
    <mergeCell ref="A39:A40"/>
    <mergeCell ref="A5:A6"/>
    <mergeCell ref="A31:A32"/>
    <mergeCell ref="A29:A30"/>
    <mergeCell ref="A41:A42"/>
    <mergeCell ref="A27:A28"/>
    <mergeCell ref="A33:A34"/>
    <mergeCell ref="A35:A36"/>
    <mergeCell ref="A37:A38"/>
    <mergeCell ref="A15:A16"/>
    <mergeCell ref="A19:A20"/>
    <mergeCell ref="A21:A22"/>
  </mergeCells>
  <phoneticPr fontId="2"/>
  <dataValidations count="2">
    <dataValidation imeMode="disabled" allowBlank="1" showInputMessage="1" showErrorMessage="1" sqref="B3:B42"/>
    <dataValidation type="list" allowBlank="1" showInputMessage="1" showErrorMessage="1" sqref="A3:A42">
      <formula1>"男子複(小中高),女子複(小中高),男子複,女子複"</formula1>
    </dataValidation>
  </dataValidations>
  <printOptions horizontalCentered="1"/>
  <pageMargins left="0.39370078740157483" right="0.39370078740157483" top="0.39370078740157483" bottom="0.39370078740157483" header="0.51181102362204722" footer="0.51181102362204722"/>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2"/>
  <sheetViews>
    <sheetView showGridLines="0" workbookViewId="0">
      <selection activeCell="A3" sqref="A3:A4"/>
    </sheetView>
  </sheetViews>
  <sheetFormatPr defaultRowHeight="20.100000000000001" customHeight="1" x14ac:dyDescent="0.2"/>
  <cols>
    <col min="1" max="1" width="10.6640625" customWidth="1"/>
    <col min="2" max="2" width="12.6640625" customWidth="1"/>
    <col min="3" max="4" width="15.6640625" customWidth="1"/>
    <col min="5" max="5" width="20.6640625" customWidth="1"/>
    <col min="6" max="8" width="9" style="16" customWidth="1"/>
    <col min="9" max="12" width="9" style="6" customWidth="1"/>
    <col min="13" max="17" width="4.6640625" style="50" customWidth="1"/>
  </cols>
  <sheetData>
    <row r="1" spans="1:17" ht="30" customHeight="1" x14ac:dyDescent="0.2">
      <c r="A1" s="101" t="s">
        <v>83</v>
      </c>
      <c r="B1" s="102"/>
      <c r="C1" s="102"/>
      <c r="D1" s="102"/>
      <c r="E1" s="103"/>
      <c r="F1" s="16" t="s">
        <v>65</v>
      </c>
      <c r="G1" s="16" t="s">
        <v>70</v>
      </c>
      <c r="H1" s="16" t="s">
        <v>67</v>
      </c>
      <c r="I1" s="56" t="s">
        <v>63</v>
      </c>
      <c r="J1" s="56" t="s">
        <v>64</v>
      </c>
      <c r="K1" s="56"/>
      <c r="Q1" s="50" t="str">
        <f ca="1">IF(INDIRECT("E1")="","",INDIRECT("E1"))</f>
        <v/>
      </c>
    </row>
    <row r="2" spans="1:17" ht="30" customHeight="1" x14ac:dyDescent="0.2">
      <c r="A2" s="10" t="s">
        <v>97</v>
      </c>
      <c r="B2" s="11" t="s">
        <v>96</v>
      </c>
      <c r="C2" s="11" t="s">
        <v>13</v>
      </c>
      <c r="D2" s="12" t="s">
        <v>56</v>
      </c>
      <c r="E2" s="13" t="s">
        <v>48</v>
      </c>
      <c r="F2" s="16">
        <f ca="1">COUNTIF(F3:F42,"●")</f>
        <v>0</v>
      </c>
      <c r="G2" s="16">
        <f ca="1">COUNTIF(G3:G42,"●")</f>
        <v>0</v>
      </c>
      <c r="H2" s="16">
        <f ca="1">COUNTIF(H3:H42,"◎")</f>
        <v>0</v>
      </c>
      <c r="I2" s="16">
        <f>COUNTIF(A:A,"混合複")</f>
        <v>0</v>
      </c>
      <c r="J2" s="16">
        <f>COUNTIF(A:A,"混合複(小中高)")</f>
        <v>0</v>
      </c>
      <c r="K2" s="16"/>
    </row>
    <row r="3" spans="1:17" ht="20.100000000000001" customHeight="1" x14ac:dyDescent="0.2">
      <c r="A3" s="104"/>
      <c r="B3" s="41"/>
      <c r="C3" s="41"/>
      <c r="D3" s="41"/>
      <c r="E3" s="42"/>
      <c r="F3" s="16" t="str">
        <f ca="1">IF(N3="","",IF(ISERROR(VLOOKUP(N3,'(2)単'!N:N,1,FALSE)),"","●"))</f>
        <v/>
      </c>
      <c r="G3" s="16" t="str">
        <f ca="1">IF(N3="","",IF(ISERROR(VLOOKUP(N3,'(3)複'!N:N,1,FALSE)),"","●"))</f>
        <v/>
      </c>
      <c r="H3" s="16" t="str">
        <f ca="1">IF(F3="","",IF(G3="●","◎",""))</f>
        <v/>
      </c>
      <c r="M3" s="50" t="str">
        <f ca="1">IF(INDIRECT("A3")="","",INDIRECT("A3"))</f>
        <v/>
      </c>
      <c r="N3" s="50" t="str">
        <f ca="1">IF(INDIRECT("B3")="","",INDIRECT("B3"))</f>
        <v/>
      </c>
      <c r="O3" s="50" t="str">
        <f ca="1">IF(INDIRECT("C3")="","",INDIRECT("C3"))</f>
        <v/>
      </c>
      <c r="P3" s="50" t="str">
        <f ca="1">IF(INDIRECT("D3")="","",INDIRECT("D3"))</f>
        <v/>
      </c>
      <c r="Q3" s="50" t="str">
        <f ca="1">IF(INDIRECT("E3")="","",INDIRECT("E3"))</f>
        <v/>
      </c>
    </row>
    <row r="4" spans="1:17" ht="20.100000000000001" customHeight="1" x14ac:dyDescent="0.2">
      <c r="A4" s="105"/>
      <c r="B4" s="75"/>
      <c r="C4" s="75"/>
      <c r="D4" s="75"/>
      <c r="E4" s="76"/>
      <c r="F4" s="16" t="str">
        <f ca="1">IF(N4="","",IF(ISERROR(VLOOKUP(N4,'(2)単'!N:N,1,FALSE)),"","●"))</f>
        <v/>
      </c>
      <c r="G4" s="16" t="str">
        <f ca="1">IF(N4="","",IF(ISERROR(VLOOKUP(N4,'(3)複'!N:N,1,FALSE)),"","●"))</f>
        <v/>
      </c>
      <c r="H4" s="16" t="str">
        <f t="shared" ref="H4:H42" ca="1" si="0">IF(F4="","",IF(G4="●","◎",""))</f>
        <v/>
      </c>
      <c r="M4" s="50" t="str">
        <f ca="1">IF(INDIRECT("A4")="","",INDIRECT("A4"))</f>
        <v/>
      </c>
      <c r="N4" s="50" t="str">
        <f ca="1">IF(INDIRECT("B4")="","",INDIRECT("B4"))</f>
        <v/>
      </c>
      <c r="O4" s="50" t="str">
        <f ca="1">IF(INDIRECT("C4")="","",INDIRECT("C4"))</f>
        <v/>
      </c>
      <c r="P4" s="50" t="str">
        <f ca="1">IF(INDIRECT("D4")="","",INDIRECT("D4"))</f>
        <v/>
      </c>
      <c r="Q4" s="50" t="str">
        <f ca="1">IF(INDIRECT("E4")="","",INDIRECT("E4"))</f>
        <v/>
      </c>
    </row>
    <row r="5" spans="1:17" ht="20.100000000000001" customHeight="1" x14ac:dyDescent="0.2">
      <c r="A5" s="104"/>
      <c r="B5" s="41"/>
      <c r="C5" s="41"/>
      <c r="D5" s="41"/>
      <c r="E5" s="42"/>
      <c r="F5" s="16" t="str">
        <f ca="1">IF(N5="","",IF(ISERROR(VLOOKUP(N5,'(2)単'!N:N,1,FALSE)),"","●"))</f>
        <v/>
      </c>
      <c r="G5" s="16" t="str">
        <f ca="1">IF(N5="","",IF(ISERROR(VLOOKUP(N5,'(3)複'!N:N,1,FALSE)),"","●"))</f>
        <v/>
      </c>
      <c r="H5" s="16" t="str">
        <f t="shared" ca="1" si="0"/>
        <v/>
      </c>
      <c r="M5" s="50" t="str">
        <f ca="1">IF(INDIRECT("A5")="","",INDIRECT("A5"))</f>
        <v/>
      </c>
      <c r="N5" s="50" t="str">
        <f ca="1">IF(INDIRECT("B5")="","",INDIRECT("B5"))</f>
        <v/>
      </c>
      <c r="O5" s="50" t="str">
        <f ca="1">IF(INDIRECT("C5")="","",INDIRECT("C5"))</f>
        <v/>
      </c>
      <c r="P5" s="50" t="str">
        <f ca="1">IF(INDIRECT("D5")="","",INDIRECT("D5"))</f>
        <v/>
      </c>
      <c r="Q5" s="50" t="str">
        <f ca="1">IF(INDIRECT("E5")="","",INDIRECT("E5"))</f>
        <v/>
      </c>
    </row>
    <row r="6" spans="1:17" ht="20.100000000000001" customHeight="1" x14ac:dyDescent="0.2">
      <c r="A6" s="105"/>
      <c r="B6" s="43"/>
      <c r="C6" s="43"/>
      <c r="D6" s="43"/>
      <c r="E6" s="44"/>
      <c r="F6" s="16" t="str">
        <f ca="1">IF(N6="","",IF(ISERROR(VLOOKUP(N6,'(2)単'!N:N,1,FALSE)),"","●"))</f>
        <v/>
      </c>
      <c r="G6" s="16" t="str">
        <f ca="1">IF(N6="","",IF(ISERROR(VLOOKUP(N6,'(3)複'!N:N,1,FALSE)),"","●"))</f>
        <v/>
      </c>
      <c r="H6" s="16" t="str">
        <f t="shared" ca="1" si="0"/>
        <v/>
      </c>
      <c r="M6" s="50" t="str">
        <f ca="1">IF(INDIRECT("A6")="","",INDIRECT("A6"))</f>
        <v/>
      </c>
      <c r="N6" s="50" t="str">
        <f ca="1">IF(INDIRECT("B6")="","",INDIRECT("B6"))</f>
        <v/>
      </c>
      <c r="O6" s="50" t="str">
        <f ca="1">IF(INDIRECT("C6")="","",INDIRECT("C6"))</f>
        <v/>
      </c>
      <c r="P6" s="50" t="str">
        <f ca="1">IF(INDIRECT("D6")="","",INDIRECT("D6"))</f>
        <v/>
      </c>
      <c r="Q6" s="50" t="str">
        <f ca="1">IF(INDIRECT("E6")="","",INDIRECT("E6"))</f>
        <v/>
      </c>
    </row>
    <row r="7" spans="1:17" ht="20.100000000000001" customHeight="1" x14ac:dyDescent="0.2">
      <c r="A7" s="104"/>
      <c r="B7" s="41"/>
      <c r="C7" s="41"/>
      <c r="D7" s="41"/>
      <c r="E7" s="42"/>
      <c r="F7" s="16" t="str">
        <f ca="1">IF(N7="","",IF(ISERROR(VLOOKUP(N7,'(2)単'!N:N,1,FALSE)),"","●"))</f>
        <v/>
      </c>
      <c r="G7" s="16" t="str">
        <f ca="1">IF(N7="","",IF(ISERROR(VLOOKUP(N7,'(3)複'!N:N,1,FALSE)),"","●"))</f>
        <v/>
      </c>
      <c r="H7" s="16" t="str">
        <f t="shared" ca="1" si="0"/>
        <v/>
      </c>
      <c r="M7" s="50" t="str">
        <f ca="1">IF(INDIRECT("A7")="","",INDIRECT("A7"))</f>
        <v/>
      </c>
      <c r="N7" s="50" t="str">
        <f ca="1">IF(INDIRECT("B7")="","",INDIRECT("B7"))</f>
        <v/>
      </c>
      <c r="O7" s="50" t="str">
        <f ca="1">IF(INDIRECT("C7")="","",INDIRECT("C7"))</f>
        <v/>
      </c>
      <c r="P7" s="50" t="str">
        <f ca="1">IF(INDIRECT("D7")="","",INDIRECT("D7"))</f>
        <v/>
      </c>
      <c r="Q7" s="50" t="str">
        <f ca="1">IF(INDIRECT("E7")="","",INDIRECT("E7"))</f>
        <v/>
      </c>
    </row>
    <row r="8" spans="1:17" ht="20.100000000000001" customHeight="1" x14ac:dyDescent="0.2">
      <c r="A8" s="105"/>
      <c r="B8" s="43"/>
      <c r="C8" s="43"/>
      <c r="D8" s="43"/>
      <c r="E8" s="44"/>
      <c r="F8" s="16" t="str">
        <f ca="1">IF(N8="","",IF(ISERROR(VLOOKUP(N8,'(2)単'!N:N,1,FALSE)),"","●"))</f>
        <v/>
      </c>
      <c r="G8" s="16" t="str">
        <f ca="1">IF(N8="","",IF(ISERROR(VLOOKUP(N8,'(3)複'!N:N,1,FALSE)),"","●"))</f>
        <v/>
      </c>
      <c r="H8" s="16" t="str">
        <f t="shared" ca="1" si="0"/>
        <v/>
      </c>
      <c r="M8" s="50" t="str">
        <f ca="1">IF(INDIRECT("A8")="","",INDIRECT("A8"))</f>
        <v/>
      </c>
      <c r="N8" s="50" t="str">
        <f ca="1">IF(INDIRECT("B8")="","",INDIRECT("B8"))</f>
        <v/>
      </c>
      <c r="O8" s="50" t="str">
        <f ca="1">IF(INDIRECT("C8")="","",INDIRECT("C8"))</f>
        <v/>
      </c>
      <c r="P8" s="50" t="str">
        <f ca="1">IF(INDIRECT("D8")="","",INDIRECT("D8"))</f>
        <v/>
      </c>
      <c r="Q8" s="50" t="str">
        <f ca="1">IF(INDIRECT("E8")="","",INDIRECT("E8"))</f>
        <v/>
      </c>
    </row>
    <row r="9" spans="1:17" ht="20.100000000000001" customHeight="1" x14ac:dyDescent="0.2">
      <c r="A9" s="104"/>
      <c r="B9" s="41"/>
      <c r="C9" s="41"/>
      <c r="D9" s="41"/>
      <c r="E9" s="42"/>
      <c r="F9" s="16" t="str">
        <f ca="1">IF(N9="","",IF(ISERROR(VLOOKUP(N9,'(2)単'!N:N,1,FALSE)),"","●"))</f>
        <v/>
      </c>
      <c r="G9" s="16" t="str">
        <f ca="1">IF(N9="","",IF(ISERROR(VLOOKUP(N9,'(3)複'!N:N,1,FALSE)),"","●"))</f>
        <v/>
      </c>
      <c r="H9" s="16" t="str">
        <f t="shared" ca="1" si="0"/>
        <v/>
      </c>
      <c r="M9" s="50" t="str">
        <f ca="1">IF(INDIRECT("A9")="","",INDIRECT("A9"))</f>
        <v/>
      </c>
      <c r="N9" s="50" t="str">
        <f ca="1">IF(INDIRECT("B9")="","",INDIRECT("B9"))</f>
        <v/>
      </c>
      <c r="O9" s="50" t="str">
        <f ca="1">IF(INDIRECT("C9")="","",INDIRECT("C9"))</f>
        <v/>
      </c>
      <c r="P9" s="50" t="str">
        <f ca="1">IF(INDIRECT("D9")="","",INDIRECT("D9"))</f>
        <v/>
      </c>
      <c r="Q9" s="50" t="str">
        <f ca="1">IF(INDIRECT("E9")="","",INDIRECT("E9"))</f>
        <v/>
      </c>
    </row>
    <row r="10" spans="1:17" ht="20.100000000000001" customHeight="1" x14ac:dyDescent="0.2">
      <c r="A10" s="105"/>
      <c r="B10" s="43"/>
      <c r="C10" s="43"/>
      <c r="D10" s="43"/>
      <c r="E10" s="44"/>
      <c r="F10" s="16" t="str">
        <f ca="1">IF(N10="","",IF(ISERROR(VLOOKUP(N10,'(2)単'!N:N,1,FALSE)),"","●"))</f>
        <v/>
      </c>
      <c r="G10" s="16" t="str">
        <f ca="1">IF(N10="","",IF(ISERROR(VLOOKUP(N10,'(3)複'!N:N,1,FALSE)),"","●"))</f>
        <v/>
      </c>
      <c r="H10" s="16" t="str">
        <f t="shared" ca="1" si="0"/>
        <v/>
      </c>
      <c r="M10" s="50" t="str">
        <f ca="1">IF(INDIRECT("A10")="","",INDIRECT("A10"))</f>
        <v/>
      </c>
      <c r="N10" s="50" t="str">
        <f ca="1">IF(INDIRECT("B10")="","",INDIRECT("B10"))</f>
        <v/>
      </c>
      <c r="O10" s="50" t="str">
        <f ca="1">IF(INDIRECT("C10")="","",INDIRECT("C10"))</f>
        <v/>
      </c>
      <c r="P10" s="50" t="str">
        <f ca="1">IF(INDIRECT("D10")="","",INDIRECT("D10"))</f>
        <v/>
      </c>
      <c r="Q10" s="50" t="str">
        <f ca="1">IF(INDIRECT("E10")="","",INDIRECT("E10"))</f>
        <v/>
      </c>
    </row>
    <row r="11" spans="1:17" ht="20.100000000000001" customHeight="1" x14ac:dyDescent="0.2">
      <c r="A11" s="104"/>
      <c r="B11" s="41"/>
      <c r="C11" s="41"/>
      <c r="D11" s="41"/>
      <c r="E11" s="42"/>
      <c r="F11" s="16" t="str">
        <f ca="1">IF(N11="","",IF(ISERROR(VLOOKUP(N11,'(2)単'!N:N,1,FALSE)),"","●"))</f>
        <v/>
      </c>
      <c r="G11" s="16" t="str">
        <f ca="1">IF(N11="","",IF(ISERROR(VLOOKUP(N11,'(3)複'!N:N,1,FALSE)),"","●"))</f>
        <v/>
      </c>
      <c r="H11" s="16" t="str">
        <f t="shared" ca="1" si="0"/>
        <v/>
      </c>
      <c r="M11" s="50" t="str">
        <f ca="1">IF(INDIRECT("A11")="","",INDIRECT("A11"))</f>
        <v/>
      </c>
      <c r="N11" s="50" t="str">
        <f ca="1">IF(INDIRECT("B11")="","",INDIRECT("B11"))</f>
        <v/>
      </c>
      <c r="O11" s="50" t="str">
        <f ca="1">IF(INDIRECT("C11")="","",INDIRECT("C11"))</f>
        <v/>
      </c>
      <c r="P11" s="50" t="str">
        <f ca="1">IF(INDIRECT("D11")="","",INDIRECT("D11"))</f>
        <v/>
      </c>
      <c r="Q11" s="50" t="str">
        <f ca="1">IF(INDIRECT("E11")="","",INDIRECT("E11"))</f>
        <v/>
      </c>
    </row>
    <row r="12" spans="1:17" ht="20.100000000000001" customHeight="1" x14ac:dyDescent="0.2">
      <c r="A12" s="105"/>
      <c r="B12" s="43"/>
      <c r="C12" s="43"/>
      <c r="D12" s="43"/>
      <c r="E12" s="44"/>
      <c r="F12" s="16" t="str">
        <f ca="1">IF(N12="","",IF(ISERROR(VLOOKUP(N12,'(2)単'!N:N,1,FALSE)),"","●"))</f>
        <v/>
      </c>
      <c r="G12" s="16" t="str">
        <f ca="1">IF(N12="","",IF(ISERROR(VLOOKUP(N12,'(3)複'!N:N,1,FALSE)),"","●"))</f>
        <v/>
      </c>
      <c r="H12" s="16" t="str">
        <f t="shared" ca="1" si="0"/>
        <v/>
      </c>
      <c r="M12" s="50" t="str">
        <f ca="1">IF(INDIRECT("A12")="","",INDIRECT("A12"))</f>
        <v/>
      </c>
      <c r="N12" s="50" t="str">
        <f ca="1">IF(INDIRECT("B12")="","",INDIRECT("B12"))</f>
        <v/>
      </c>
      <c r="O12" s="50" t="str">
        <f ca="1">IF(INDIRECT("C12")="","",INDIRECT("C12"))</f>
        <v/>
      </c>
      <c r="P12" s="50" t="str">
        <f ca="1">IF(INDIRECT("D12")="","",INDIRECT("D12"))</f>
        <v/>
      </c>
      <c r="Q12" s="50" t="str">
        <f ca="1">IF(INDIRECT("E12")="","",INDIRECT("E12"))</f>
        <v/>
      </c>
    </row>
    <row r="13" spans="1:17" ht="20.100000000000001" customHeight="1" x14ac:dyDescent="0.2">
      <c r="A13" s="104"/>
      <c r="B13" s="41"/>
      <c r="C13" s="41"/>
      <c r="D13" s="41"/>
      <c r="E13" s="42"/>
      <c r="F13" s="16" t="str">
        <f ca="1">IF(N13="","",IF(ISERROR(VLOOKUP(N13,'(2)単'!N:N,1,FALSE)),"","●"))</f>
        <v/>
      </c>
      <c r="G13" s="16" t="str">
        <f ca="1">IF(N13="","",IF(ISERROR(VLOOKUP(N13,'(3)複'!N:N,1,FALSE)),"","●"))</f>
        <v/>
      </c>
      <c r="H13" s="16" t="str">
        <f t="shared" ca="1" si="0"/>
        <v/>
      </c>
      <c r="M13" s="50" t="str">
        <f ca="1">IF(INDIRECT("A13")="","",INDIRECT("A13"))</f>
        <v/>
      </c>
      <c r="N13" s="50" t="str">
        <f ca="1">IF(INDIRECT("B13")="","",INDIRECT("B13"))</f>
        <v/>
      </c>
      <c r="O13" s="50" t="str">
        <f ca="1">IF(INDIRECT("C13")="","",INDIRECT("C13"))</f>
        <v/>
      </c>
      <c r="P13" s="50" t="str">
        <f ca="1">IF(INDIRECT("D13")="","",INDIRECT("D13"))</f>
        <v/>
      </c>
      <c r="Q13" s="50" t="str">
        <f ca="1">IF(INDIRECT("E13")="","",INDIRECT("E13"))</f>
        <v/>
      </c>
    </row>
    <row r="14" spans="1:17" ht="20.100000000000001" customHeight="1" x14ac:dyDescent="0.2">
      <c r="A14" s="105"/>
      <c r="B14" s="43"/>
      <c r="C14" s="43"/>
      <c r="D14" s="43"/>
      <c r="E14" s="44"/>
      <c r="F14" s="16" t="str">
        <f ca="1">IF(N14="","",IF(ISERROR(VLOOKUP(N14,'(2)単'!N:N,1,FALSE)),"","●"))</f>
        <v/>
      </c>
      <c r="G14" s="16" t="str">
        <f ca="1">IF(N14="","",IF(ISERROR(VLOOKUP(N14,'(3)複'!N:N,1,FALSE)),"","●"))</f>
        <v/>
      </c>
      <c r="H14" s="16" t="str">
        <f t="shared" ca="1" si="0"/>
        <v/>
      </c>
      <c r="M14" s="50" t="str">
        <f ca="1">IF(INDIRECT("A14")="","",INDIRECT("A14"))</f>
        <v/>
      </c>
      <c r="N14" s="50" t="str">
        <f ca="1">IF(INDIRECT("B14")="","",INDIRECT("B14"))</f>
        <v/>
      </c>
      <c r="O14" s="50" t="str">
        <f ca="1">IF(INDIRECT("C14")="","",INDIRECT("C14"))</f>
        <v/>
      </c>
      <c r="P14" s="50" t="str">
        <f ca="1">IF(INDIRECT("D14")="","",INDIRECT("D14"))</f>
        <v/>
      </c>
      <c r="Q14" s="50" t="str">
        <f ca="1">IF(INDIRECT("E14")="","",INDIRECT("E14"))</f>
        <v/>
      </c>
    </row>
    <row r="15" spans="1:17" ht="20.100000000000001" customHeight="1" x14ac:dyDescent="0.2">
      <c r="A15" s="104"/>
      <c r="B15" s="41"/>
      <c r="C15" s="41"/>
      <c r="D15" s="41"/>
      <c r="E15" s="42"/>
      <c r="F15" s="16" t="str">
        <f ca="1">IF(N15="","",IF(ISERROR(VLOOKUP(N15,'(2)単'!N:N,1,FALSE)),"","●"))</f>
        <v/>
      </c>
      <c r="G15" s="16" t="str">
        <f ca="1">IF(N15="","",IF(ISERROR(VLOOKUP(N15,'(3)複'!N:N,1,FALSE)),"","●"))</f>
        <v/>
      </c>
      <c r="H15" s="16" t="str">
        <f t="shared" ca="1" si="0"/>
        <v/>
      </c>
      <c r="M15" s="50" t="str">
        <f ca="1">IF(INDIRECT("A15")="","",INDIRECT("A15"))</f>
        <v/>
      </c>
      <c r="N15" s="50" t="str">
        <f ca="1">IF(INDIRECT("B15")="","",INDIRECT("B15"))</f>
        <v/>
      </c>
      <c r="O15" s="50" t="str">
        <f ca="1">IF(INDIRECT("C15")="","",INDIRECT("C15"))</f>
        <v/>
      </c>
      <c r="P15" s="50" t="str">
        <f ca="1">IF(INDIRECT("D15")="","",INDIRECT("D15"))</f>
        <v/>
      </c>
      <c r="Q15" s="50" t="str">
        <f ca="1">IF(INDIRECT("E15")="","",INDIRECT("E15"))</f>
        <v/>
      </c>
    </row>
    <row r="16" spans="1:17" ht="20.100000000000001" customHeight="1" x14ac:dyDescent="0.2">
      <c r="A16" s="105"/>
      <c r="B16" s="43"/>
      <c r="C16" s="43"/>
      <c r="D16" s="43"/>
      <c r="E16" s="44"/>
      <c r="F16" s="16" t="str">
        <f ca="1">IF(N16="","",IF(ISERROR(VLOOKUP(N16,'(2)単'!N:N,1,FALSE)),"","●"))</f>
        <v/>
      </c>
      <c r="G16" s="16" t="str">
        <f ca="1">IF(N16="","",IF(ISERROR(VLOOKUP(N16,'(3)複'!N:N,1,FALSE)),"","●"))</f>
        <v/>
      </c>
      <c r="H16" s="16" t="str">
        <f t="shared" ca="1" si="0"/>
        <v/>
      </c>
      <c r="M16" s="50" t="str">
        <f ca="1">IF(INDIRECT("A16")="","",INDIRECT("A16"))</f>
        <v/>
      </c>
      <c r="N16" s="50" t="str">
        <f ca="1">IF(INDIRECT("B16")="","",INDIRECT("B16"))</f>
        <v/>
      </c>
      <c r="O16" s="50" t="str">
        <f ca="1">IF(INDIRECT("C16")="","",INDIRECT("C16"))</f>
        <v/>
      </c>
      <c r="P16" s="50" t="str">
        <f ca="1">IF(INDIRECT("D16")="","",INDIRECT("D16"))</f>
        <v/>
      </c>
      <c r="Q16" s="50" t="str">
        <f ca="1">IF(INDIRECT("E16")="","",INDIRECT("E16"))</f>
        <v/>
      </c>
    </row>
    <row r="17" spans="1:17" ht="20.100000000000001" customHeight="1" x14ac:dyDescent="0.2">
      <c r="A17" s="104"/>
      <c r="B17" s="41"/>
      <c r="C17" s="41"/>
      <c r="D17" s="41"/>
      <c r="E17" s="42"/>
      <c r="F17" s="16" t="str">
        <f ca="1">IF(N17="","",IF(ISERROR(VLOOKUP(N17,'(2)単'!N:N,1,FALSE)),"","●"))</f>
        <v/>
      </c>
      <c r="G17" s="16" t="str">
        <f ca="1">IF(N17="","",IF(ISERROR(VLOOKUP(N17,'(3)複'!N:N,1,FALSE)),"","●"))</f>
        <v/>
      </c>
      <c r="H17" s="16" t="str">
        <f t="shared" ca="1" si="0"/>
        <v/>
      </c>
      <c r="M17" s="50" t="str">
        <f ca="1">IF(INDIRECT("A17")="","",INDIRECT("A17"))</f>
        <v/>
      </c>
      <c r="N17" s="50" t="str">
        <f ca="1">IF(INDIRECT("B17")="","",INDIRECT("B17"))</f>
        <v/>
      </c>
      <c r="O17" s="50" t="str">
        <f ca="1">IF(INDIRECT("C17")="","",INDIRECT("C17"))</f>
        <v/>
      </c>
      <c r="P17" s="50" t="str">
        <f ca="1">IF(INDIRECT("D17")="","",INDIRECT("D17"))</f>
        <v/>
      </c>
      <c r="Q17" s="50" t="str">
        <f ca="1">IF(INDIRECT("E17")="","",INDIRECT("E17"))</f>
        <v/>
      </c>
    </row>
    <row r="18" spans="1:17" ht="20.100000000000001" customHeight="1" x14ac:dyDescent="0.2">
      <c r="A18" s="105"/>
      <c r="B18" s="43"/>
      <c r="C18" s="43"/>
      <c r="D18" s="43"/>
      <c r="E18" s="44"/>
      <c r="F18" s="16" t="str">
        <f ca="1">IF(N18="","",IF(ISERROR(VLOOKUP(N18,'(2)単'!N:N,1,FALSE)),"","●"))</f>
        <v/>
      </c>
      <c r="G18" s="16" t="str">
        <f ca="1">IF(N18="","",IF(ISERROR(VLOOKUP(N18,'(3)複'!N:N,1,FALSE)),"","●"))</f>
        <v/>
      </c>
      <c r="H18" s="16" t="str">
        <f t="shared" ca="1" si="0"/>
        <v/>
      </c>
      <c r="M18" s="50" t="str">
        <f ca="1">IF(INDIRECT("A18")="","",INDIRECT("A18"))</f>
        <v/>
      </c>
      <c r="N18" s="50" t="str">
        <f ca="1">IF(INDIRECT("B18")="","",INDIRECT("B18"))</f>
        <v/>
      </c>
      <c r="O18" s="50" t="str">
        <f ca="1">IF(INDIRECT("C18")="","",INDIRECT("C18"))</f>
        <v/>
      </c>
      <c r="P18" s="50" t="str">
        <f ca="1">IF(INDIRECT("D18")="","",INDIRECT("D18"))</f>
        <v/>
      </c>
      <c r="Q18" s="50" t="str">
        <f ca="1">IF(INDIRECT("E18")="","",INDIRECT("E18"))</f>
        <v/>
      </c>
    </row>
    <row r="19" spans="1:17" ht="20.100000000000001" customHeight="1" x14ac:dyDescent="0.2">
      <c r="A19" s="104"/>
      <c r="B19" s="41"/>
      <c r="C19" s="41"/>
      <c r="D19" s="41"/>
      <c r="E19" s="42"/>
      <c r="F19" s="16" t="str">
        <f ca="1">IF(N19="","",IF(ISERROR(VLOOKUP(N19,'(2)単'!N:N,1,FALSE)),"","●"))</f>
        <v/>
      </c>
      <c r="G19" s="16" t="str">
        <f ca="1">IF(N19="","",IF(ISERROR(VLOOKUP(N19,'(3)複'!N:N,1,FALSE)),"","●"))</f>
        <v/>
      </c>
      <c r="H19" s="16" t="str">
        <f t="shared" ca="1" si="0"/>
        <v/>
      </c>
      <c r="M19" s="50" t="str">
        <f ca="1">IF(INDIRECT("A19")="","",INDIRECT("A19"))</f>
        <v/>
      </c>
      <c r="N19" s="50" t="str">
        <f ca="1">IF(INDIRECT("B19")="","",INDIRECT("B19"))</f>
        <v/>
      </c>
      <c r="O19" s="50" t="str">
        <f ca="1">IF(INDIRECT("C19")="","",INDIRECT("C19"))</f>
        <v/>
      </c>
      <c r="P19" s="50" t="str">
        <f ca="1">IF(INDIRECT("D19")="","",INDIRECT("D19"))</f>
        <v/>
      </c>
      <c r="Q19" s="50" t="str">
        <f ca="1">IF(INDIRECT("E19")="","",INDIRECT("E19"))</f>
        <v/>
      </c>
    </row>
    <row r="20" spans="1:17" ht="20.100000000000001" customHeight="1" x14ac:dyDescent="0.2">
      <c r="A20" s="105"/>
      <c r="B20" s="43"/>
      <c r="C20" s="43"/>
      <c r="D20" s="43"/>
      <c r="E20" s="44"/>
      <c r="F20" s="16" t="str">
        <f ca="1">IF(N20="","",IF(ISERROR(VLOOKUP(N20,'(2)単'!N:N,1,FALSE)),"","●"))</f>
        <v/>
      </c>
      <c r="G20" s="16" t="str">
        <f ca="1">IF(N20="","",IF(ISERROR(VLOOKUP(N20,'(3)複'!N:N,1,FALSE)),"","●"))</f>
        <v/>
      </c>
      <c r="H20" s="16" t="str">
        <f t="shared" ca="1" si="0"/>
        <v/>
      </c>
      <c r="M20" s="50" t="str">
        <f ca="1">IF(INDIRECT("A20")="","",INDIRECT("A20"))</f>
        <v/>
      </c>
      <c r="N20" s="50" t="str">
        <f ca="1">IF(INDIRECT("B20")="","",INDIRECT("B20"))</f>
        <v/>
      </c>
      <c r="O20" s="50" t="str">
        <f ca="1">IF(INDIRECT("C20")="","",INDIRECT("C20"))</f>
        <v/>
      </c>
      <c r="P20" s="50" t="str">
        <f ca="1">IF(INDIRECT("D20")="","",INDIRECT("D20"))</f>
        <v/>
      </c>
      <c r="Q20" s="50" t="str">
        <f ca="1">IF(INDIRECT("E20")="","",INDIRECT("E20"))</f>
        <v/>
      </c>
    </row>
    <row r="21" spans="1:17" ht="20.100000000000001" customHeight="1" x14ac:dyDescent="0.2">
      <c r="A21" s="104"/>
      <c r="B21" s="41"/>
      <c r="C21" s="41"/>
      <c r="D21" s="41"/>
      <c r="E21" s="42"/>
      <c r="F21" s="16" t="str">
        <f ca="1">IF(N21="","",IF(ISERROR(VLOOKUP(N21,'(2)単'!N:N,1,FALSE)),"","●"))</f>
        <v/>
      </c>
      <c r="G21" s="16" t="str">
        <f ca="1">IF(N21="","",IF(ISERROR(VLOOKUP(N21,'(3)複'!N:N,1,FALSE)),"","●"))</f>
        <v/>
      </c>
      <c r="H21" s="16" t="str">
        <f t="shared" ca="1" si="0"/>
        <v/>
      </c>
      <c r="M21" s="50" t="str">
        <f ca="1">IF(INDIRECT("A21")="","",INDIRECT("A21"))</f>
        <v/>
      </c>
      <c r="N21" s="50" t="str">
        <f ca="1">IF(INDIRECT("B21")="","",INDIRECT("B21"))</f>
        <v/>
      </c>
      <c r="O21" s="50" t="str">
        <f ca="1">IF(INDIRECT("C21")="","",INDIRECT("C21"))</f>
        <v/>
      </c>
      <c r="P21" s="50" t="str">
        <f ca="1">IF(INDIRECT("D21")="","",INDIRECT("D21"))</f>
        <v/>
      </c>
      <c r="Q21" s="50" t="str">
        <f ca="1">IF(INDIRECT("E21")="","",INDIRECT("E21"))</f>
        <v/>
      </c>
    </row>
    <row r="22" spans="1:17" ht="20.100000000000001" customHeight="1" x14ac:dyDescent="0.2">
      <c r="A22" s="105"/>
      <c r="B22" s="43"/>
      <c r="C22" s="43"/>
      <c r="D22" s="43"/>
      <c r="E22" s="44"/>
      <c r="F22" s="16" t="str">
        <f ca="1">IF(N22="","",IF(ISERROR(VLOOKUP(N22,'(2)単'!N:N,1,FALSE)),"","●"))</f>
        <v/>
      </c>
      <c r="G22" s="16" t="str">
        <f ca="1">IF(N22="","",IF(ISERROR(VLOOKUP(N22,'(3)複'!N:N,1,FALSE)),"","●"))</f>
        <v/>
      </c>
      <c r="H22" s="16" t="str">
        <f t="shared" ca="1" si="0"/>
        <v/>
      </c>
      <c r="M22" s="50" t="str">
        <f ca="1">IF(INDIRECT("A22")="","",INDIRECT("A22"))</f>
        <v/>
      </c>
      <c r="N22" s="50" t="str">
        <f ca="1">IF(INDIRECT("B22")="","",INDIRECT("B22"))</f>
        <v/>
      </c>
      <c r="O22" s="50" t="str">
        <f ca="1">IF(INDIRECT("C22")="","",INDIRECT("C22"))</f>
        <v/>
      </c>
      <c r="P22" s="50" t="str">
        <f ca="1">IF(INDIRECT("D22")="","",INDIRECT("D22"))</f>
        <v/>
      </c>
      <c r="Q22" s="50" t="str">
        <f ca="1">IF(INDIRECT("E22")="","",INDIRECT("E22"))</f>
        <v/>
      </c>
    </row>
    <row r="23" spans="1:17" ht="20.100000000000001" customHeight="1" x14ac:dyDescent="0.2">
      <c r="A23" s="104"/>
      <c r="B23" s="41"/>
      <c r="C23" s="41"/>
      <c r="D23" s="41"/>
      <c r="E23" s="42"/>
      <c r="F23" s="16" t="str">
        <f ca="1">IF(N23="","",IF(ISERROR(VLOOKUP(N23,'(2)単'!N:N,1,FALSE)),"","●"))</f>
        <v/>
      </c>
      <c r="G23" s="16" t="str">
        <f ca="1">IF(N23="","",IF(ISERROR(VLOOKUP(N23,'(3)複'!N:N,1,FALSE)),"","●"))</f>
        <v/>
      </c>
      <c r="H23" s="16" t="str">
        <f t="shared" ca="1" si="0"/>
        <v/>
      </c>
      <c r="M23" s="50" t="str">
        <f ca="1">IF(INDIRECT("A23")="","",INDIRECT("A23"))</f>
        <v/>
      </c>
      <c r="N23" s="50" t="str">
        <f ca="1">IF(INDIRECT("B23")="","",INDIRECT("B23"))</f>
        <v/>
      </c>
      <c r="O23" s="50" t="str">
        <f ca="1">IF(INDIRECT("C23")="","",INDIRECT("C23"))</f>
        <v/>
      </c>
      <c r="P23" s="50" t="str">
        <f ca="1">IF(INDIRECT("D23")="","",INDIRECT("D23"))</f>
        <v/>
      </c>
      <c r="Q23" s="50" t="str">
        <f ca="1">IF(INDIRECT("E23")="","",INDIRECT("E23"))</f>
        <v/>
      </c>
    </row>
    <row r="24" spans="1:17" ht="20.100000000000001" customHeight="1" x14ac:dyDescent="0.2">
      <c r="A24" s="105"/>
      <c r="B24" s="43"/>
      <c r="C24" s="43"/>
      <c r="D24" s="43"/>
      <c r="E24" s="44"/>
      <c r="F24" s="16" t="str">
        <f ca="1">IF(N24="","",IF(ISERROR(VLOOKUP(N24,'(2)単'!N:N,1,FALSE)),"","●"))</f>
        <v/>
      </c>
      <c r="G24" s="16" t="str">
        <f ca="1">IF(N24="","",IF(ISERROR(VLOOKUP(N24,'(3)複'!N:N,1,FALSE)),"","●"))</f>
        <v/>
      </c>
      <c r="H24" s="16" t="str">
        <f t="shared" ca="1" si="0"/>
        <v/>
      </c>
      <c r="M24" s="50" t="str">
        <f ca="1">IF(INDIRECT("A24")="","",INDIRECT("A24"))</f>
        <v/>
      </c>
      <c r="N24" s="50" t="str">
        <f ca="1">IF(INDIRECT("B24")="","",INDIRECT("B24"))</f>
        <v/>
      </c>
      <c r="O24" s="50" t="str">
        <f ca="1">IF(INDIRECT("C24")="","",INDIRECT("C24"))</f>
        <v/>
      </c>
      <c r="P24" s="50" t="str">
        <f ca="1">IF(INDIRECT("D24")="","",INDIRECT("D24"))</f>
        <v/>
      </c>
      <c r="Q24" s="50" t="str">
        <f ca="1">IF(INDIRECT("E24")="","",INDIRECT("E24"))</f>
        <v/>
      </c>
    </row>
    <row r="25" spans="1:17" ht="20.100000000000001" customHeight="1" x14ac:dyDescent="0.2">
      <c r="A25" s="104"/>
      <c r="B25" s="41"/>
      <c r="C25" s="41"/>
      <c r="D25" s="41"/>
      <c r="E25" s="42"/>
      <c r="F25" s="16" t="str">
        <f ca="1">IF(N25="","",IF(ISERROR(VLOOKUP(N25,'(2)単'!N:N,1,FALSE)),"","●"))</f>
        <v/>
      </c>
      <c r="G25" s="16" t="str">
        <f ca="1">IF(N25="","",IF(ISERROR(VLOOKUP(N25,'(3)複'!N:N,1,FALSE)),"","●"))</f>
        <v/>
      </c>
      <c r="H25" s="16" t="str">
        <f t="shared" ca="1" si="0"/>
        <v/>
      </c>
      <c r="M25" s="50" t="str">
        <f ca="1">IF(INDIRECT("A25")="","",INDIRECT("A25"))</f>
        <v/>
      </c>
      <c r="N25" s="50" t="str">
        <f ca="1">IF(INDIRECT("B25")="","",INDIRECT("B25"))</f>
        <v/>
      </c>
      <c r="O25" s="50" t="str">
        <f ca="1">IF(INDIRECT("C25")="","",INDIRECT("C25"))</f>
        <v/>
      </c>
      <c r="P25" s="50" t="str">
        <f ca="1">IF(INDIRECT("D25")="","",INDIRECT("D25"))</f>
        <v/>
      </c>
      <c r="Q25" s="50" t="str">
        <f ca="1">IF(INDIRECT("E25")="","",INDIRECT("E25"))</f>
        <v/>
      </c>
    </row>
    <row r="26" spans="1:17" ht="20.100000000000001" customHeight="1" x14ac:dyDescent="0.2">
      <c r="A26" s="105"/>
      <c r="B26" s="43"/>
      <c r="C26" s="43"/>
      <c r="D26" s="43"/>
      <c r="E26" s="44"/>
      <c r="F26" s="16" t="str">
        <f ca="1">IF(N26="","",IF(ISERROR(VLOOKUP(N26,'(2)単'!N:N,1,FALSE)),"","●"))</f>
        <v/>
      </c>
      <c r="G26" s="16" t="str">
        <f ca="1">IF(N26="","",IF(ISERROR(VLOOKUP(N26,'(3)複'!N:N,1,FALSE)),"","●"))</f>
        <v/>
      </c>
      <c r="H26" s="16" t="str">
        <f t="shared" ca="1" si="0"/>
        <v/>
      </c>
      <c r="M26" s="50" t="str">
        <f ca="1">IF(INDIRECT("A26")="","",INDIRECT("A26"))</f>
        <v/>
      </c>
      <c r="N26" s="50" t="str">
        <f ca="1">IF(INDIRECT("B26")="","",INDIRECT("B26"))</f>
        <v/>
      </c>
      <c r="O26" s="50" t="str">
        <f ca="1">IF(INDIRECT("C26")="","",INDIRECT("C26"))</f>
        <v/>
      </c>
      <c r="P26" s="50" t="str">
        <f ca="1">IF(INDIRECT("D26")="","",INDIRECT("D26"))</f>
        <v/>
      </c>
      <c r="Q26" s="50" t="str">
        <f ca="1">IF(INDIRECT("E26")="","",INDIRECT("E26"))</f>
        <v/>
      </c>
    </row>
    <row r="27" spans="1:17" ht="20.100000000000001" customHeight="1" x14ac:dyDescent="0.2">
      <c r="A27" s="104"/>
      <c r="B27" s="41"/>
      <c r="C27" s="41"/>
      <c r="D27" s="41"/>
      <c r="E27" s="42"/>
      <c r="F27" s="16" t="str">
        <f ca="1">IF(N27="","",IF(ISERROR(VLOOKUP(N27,'(2)単'!N:N,1,FALSE)),"","●"))</f>
        <v/>
      </c>
      <c r="G27" s="16" t="str">
        <f ca="1">IF(N27="","",IF(ISERROR(VLOOKUP(N27,'(3)複'!N:N,1,FALSE)),"","●"))</f>
        <v/>
      </c>
      <c r="H27" s="16" t="str">
        <f t="shared" ca="1" si="0"/>
        <v/>
      </c>
      <c r="M27" s="50" t="str">
        <f ca="1">IF(INDIRECT("A27")="","",INDIRECT("A27"))</f>
        <v/>
      </c>
      <c r="N27" s="50" t="str">
        <f ca="1">IF(INDIRECT("B27")="","",INDIRECT("B27"))</f>
        <v/>
      </c>
      <c r="O27" s="50" t="str">
        <f ca="1">IF(INDIRECT("C27")="","",INDIRECT("C27"))</f>
        <v/>
      </c>
      <c r="P27" s="50" t="str">
        <f ca="1">IF(INDIRECT("D27")="","",INDIRECT("D27"))</f>
        <v/>
      </c>
      <c r="Q27" s="50" t="str">
        <f ca="1">IF(INDIRECT("E27")="","",INDIRECT("E27"))</f>
        <v/>
      </c>
    </row>
    <row r="28" spans="1:17" ht="20.100000000000001" customHeight="1" x14ac:dyDescent="0.2">
      <c r="A28" s="105"/>
      <c r="B28" s="43"/>
      <c r="C28" s="43"/>
      <c r="D28" s="43"/>
      <c r="E28" s="44"/>
      <c r="F28" s="16" t="str">
        <f ca="1">IF(N28="","",IF(ISERROR(VLOOKUP(N28,'(2)単'!N:N,1,FALSE)),"","●"))</f>
        <v/>
      </c>
      <c r="G28" s="16" t="str">
        <f ca="1">IF(N28="","",IF(ISERROR(VLOOKUP(N28,'(3)複'!N:N,1,FALSE)),"","●"))</f>
        <v/>
      </c>
      <c r="H28" s="16" t="str">
        <f t="shared" ca="1" si="0"/>
        <v/>
      </c>
      <c r="M28" s="50" t="str">
        <f ca="1">IF(INDIRECT("A28")="","",INDIRECT("A28"))</f>
        <v/>
      </c>
      <c r="N28" s="50" t="str">
        <f ca="1">IF(INDIRECT("B28")="","",INDIRECT("B28"))</f>
        <v/>
      </c>
      <c r="O28" s="50" t="str">
        <f ca="1">IF(INDIRECT("C28")="","",INDIRECT("C28"))</f>
        <v/>
      </c>
      <c r="P28" s="50" t="str">
        <f ca="1">IF(INDIRECT("D28")="","",INDIRECT("D28"))</f>
        <v/>
      </c>
      <c r="Q28" s="50" t="str">
        <f ca="1">IF(INDIRECT("E28")="","",INDIRECT("E28"))</f>
        <v/>
      </c>
    </row>
    <row r="29" spans="1:17" ht="20.100000000000001" customHeight="1" x14ac:dyDescent="0.2">
      <c r="A29" s="104"/>
      <c r="B29" s="41"/>
      <c r="C29" s="41"/>
      <c r="D29" s="41"/>
      <c r="E29" s="42"/>
      <c r="F29" s="16" t="str">
        <f ca="1">IF(N29="","",IF(ISERROR(VLOOKUP(N29,'(2)単'!N:N,1,FALSE)),"","●"))</f>
        <v/>
      </c>
      <c r="G29" s="16" t="str">
        <f ca="1">IF(N29="","",IF(ISERROR(VLOOKUP(N29,'(3)複'!N:N,1,FALSE)),"","●"))</f>
        <v/>
      </c>
      <c r="H29" s="16" t="str">
        <f t="shared" ca="1" si="0"/>
        <v/>
      </c>
      <c r="M29" s="50" t="str">
        <f ca="1">IF(INDIRECT("A29")="","",INDIRECT("A29"))</f>
        <v/>
      </c>
      <c r="N29" s="50" t="str">
        <f ca="1">IF(INDIRECT("B29")="","",INDIRECT("B29"))</f>
        <v/>
      </c>
      <c r="O29" s="50" t="str">
        <f ca="1">IF(INDIRECT("C29")="","",INDIRECT("C29"))</f>
        <v/>
      </c>
      <c r="P29" s="50" t="str">
        <f ca="1">IF(INDIRECT("D29")="","",INDIRECT("D29"))</f>
        <v/>
      </c>
      <c r="Q29" s="50" t="str">
        <f ca="1">IF(INDIRECT("E29")="","",INDIRECT("E29"))</f>
        <v/>
      </c>
    </row>
    <row r="30" spans="1:17" ht="20.100000000000001" customHeight="1" x14ac:dyDescent="0.2">
      <c r="A30" s="105"/>
      <c r="B30" s="43"/>
      <c r="C30" s="43"/>
      <c r="D30" s="43"/>
      <c r="E30" s="44"/>
      <c r="F30" s="16" t="str">
        <f ca="1">IF(N30="","",IF(ISERROR(VLOOKUP(N30,'(2)単'!N:N,1,FALSE)),"","●"))</f>
        <v/>
      </c>
      <c r="G30" s="16" t="str">
        <f ca="1">IF(N30="","",IF(ISERROR(VLOOKUP(N30,'(3)複'!N:N,1,FALSE)),"","●"))</f>
        <v/>
      </c>
      <c r="H30" s="16" t="str">
        <f t="shared" ca="1" si="0"/>
        <v/>
      </c>
      <c r="M30" s="50" t="str">
        <f ca="1">IF(INDIRECT("A30")="","",INDIRECT("A30"))</f>
        <v/>
      </c>
      <c r="N30" s="50" t="str">
        <f ca="1">IF(INDIRECT("B30")="","",INDIRECT("B30"))</f>
        <v/>
      </c>
      <c r="O30" s="50" t="str">
        <f ca="1">IF(INDIRECT("C30")="","",INDIRECT("C30"))</f>
        <v/>
      </c>
      <c r="P30" s="50" t="str">
        <f ca="1">IF(INDIRECT("D30")="","",INDIRECT("D30"))</f>
        <v/>
      </c>
      <c r="Q30" s="50" t="str">
        <f ca="1">IF(INDIRECT("E30")="","",INDIRECT("E30"))</f>
        <v/>
      </c>
    </row>
    <row r="31" spans="1:17" ht="20.100000000000001" customHeight="1" x14ac:dyDescent="0.2">
      <c r="A31" s="104"/>
      <c r="B31" s="41"/>
      <c r="C31" s="41"/>
      <c r="D31" s="41"/>
      <c r="E31" s="42"/>
      <c r="F31" s="16" t="str">
        <f ca="1">IF(N31="","",IF(ISERROR(VLOOKUP(N31,'(2)単'!N:N,1,FALSE)),"","●"))</f>
        <v/>
      </c>
      <c r="G31" s="16" t="str">
        <f ca="1">IF(N31="","",IF(ISERROR(VLOOKUP(N31,'(3)複'!N:N,1,FALSE)),"","●"))</f>
        <v/>
      </c>
      <c r="H31" s="16" t="str">
        <f t="shared" ca="1" si="0"/>
        <v/>
      </c>
      <c r="M31" s="50" t="str">
        <f ca="1">IF(INDIRECT("A31")="","",INDIRECT("A31"))</f>
        <v/>
      </c>
      <c r="N31" s="50" t="str">
        <f ca="1">IF(INDIRECT("B31")="","",INDIRECT("B31"))</f>
        <v/>
      </c>
      <c r="O31" s="50" t="str">
        <f ca="1">IF(INDIRECT("C31")="","",INDIRECT("C31"))</f>
        <v/>
      </c>
      <c r="P31" s="50" t="str">
        <f ca="1">IF(INDIRECT("D31")="","",INDIRECT("D31"))</f>
        <v/>
      </c>
      <c r="Q31" s="50" t="str">
        <f ca="1">IF(INDIRECT("E31")="","",INDIRECT("E31"))</f>
        <v/>
      </c>
    </row>
    <row r="32" spans="1:17" ht="20.100000000000001" customHeight="1" x14ac:dyDescent="0.2">
      <c r="A32" s="105"/>
      <c r="B32" s="43"/>
      <c r="C32" s="43"/>
      <c r="D32" s="43"/>
      <c r="E32" s="44"/>
      <c r="F32" s="16" t="str">
        <f ca="1">IF(N32="","",IF(ISERROR(VLOOKUP(N32,'(2)単'!N:N,1,FALSE)),"","●"))</f>
        <v/>
      </c>
      <c r="G32" s="16" t="str">
        <f ca="1">IF(N32="","",IF(ISERROR(VLOOKUP(N32,'(3)複'!N:N,1,FALSE)),"","●"))</f>
        <v/>
      </c>
      <c r="H32" s="16" t="str">
        <f t="shared" ca="1" si="0"/>
        <v/>
      </c>
      <c r="M32" s="50" t="str">
        <f ca="1">IF(INDIRECT("A32")="","",INDIRECT("A32"))</f>
        <v/>
      </c>
      <c r="N32" s="50" t="str">
        <f ca="1">IF(INDIRECT("B32")="","",INDIRECT("B32"))</f>
        <v/>
      </c>
      <c r="O32" s="50" t="str">
        <f ca="1">IF(INDIRECT("C32")="","",INDIRECT("C32"))</f>
        <v/>
      </c>
      <c r="P32" s="50" t="str">
        <f ca="1">IF(INDIRECT("D32")="","",INDIRECT("D32"))</f>
        <v/>
      </c>
      <c r="Q32" s="50" t="str">
        <f ca="1">IF(INDIRECT("E32")="","",INDIRECT("E32"))</f>
        <v/>
      </c>
    </row>
    <row r="33" spans="1:17" ht="20.100000000000001" customHeight="1" x14ac:dyDescent="0.2">
      <c r="A33" s="104"/>
      <c r="B33" s="41"/>
      <c r="C33" s="41"/>
      <c r="D33" s="41"/>
      <c r="E33" s="42"/>
      <c r="F33" s="16" t="str">
        <f ca="1">IF(N33="","",IF(ISERROR(VLOOKUP(N33,'(2)単'!N:N,1,FALSE)),"","●"))</f>
        <v/>
      </c>
      <c r="G33" s="16" t="str">
        <f ca="1">IF(N33="","",IF(ISERROR(VLOOKUP(N33,'(3)複'!N:N,1,FALSE)),"","●"))</f>
        <v/>
      </c>
      <c r="H33" s="16" t="str">
        <f t="shared" ca="1" si="0"/>
        <v/>
      </c>
      <c r="M33" s="50" t="str">
        <f ca="1">IF(INDIRECT("A33")="","",INDIRECT("A33"))</f>
        <v/>
      </c>
      <c r="N33" s="50" t="str">
        <f ca="1">IF(INDIRECT("B33")="","",INDIRECT("B33"))</f>
        <v/>
      </c>
      <c r="O33" s="50" t="str">
        <f ca="1">IF(INDIRECT("C33")="","",INDIRECT("C33"))</f>
        <v/>
      </c>
      <c r="P33" s="50" t="str">
        <f ca="1">IF(INDIRECT("D33")="","",INDIRECT("D33"))</f>
        <v/>
      </c>
      <c r="Q33" s="50" t="str">
        <f ca="1">IF(INDIRECT("E33")="","",INDIRECT("E33"))</f>
        <v/>
      </c>
    </row>
    <row r="34" spans="1:17" ht="20.100000000000001" customHeight="1" x14ac:dyDescent="0.2">
      <c r="A34" s="105"/>
      <c r="B34" s="43"/>
      <c r="C34" s="43"/>
      <c r="D34" s="43"/>
      <c r="E34" s="44"/>
      <c r="F34" s="16" t="str">
        <f ca="1">IF(N34="","",IF(ISERROR(VLOOKUP(N34,'(2)単'!N:N,1,FALSE)),"","●"))</f>
        <v/>
      </c>
      <c r="G34" s="16" t="str">
        <f ca="1">IF(N34="","",IF(ISERROR(VLOOKUP(N34,'(3)複'!N:N,1,FALSE)),"","●"))</f>
        <v/>
      </c>
      <c r="H34" s="16" t="str">
        <f t="shared" ca="1" si="0"/>
        <v/>
      </c>
      <c r="M34" s="50" t="str">
        <f ca="1">IF(INDIRECT("A34")="","",INDIRECT("A34"))</f>
        <v/>
      </c>
      <c r="N34" s="50" t="str">
        <f ca="1">IF(INDIRECT("B34")="","",INDIRECT("B34"))</f>
        <v/>
      </c>
      <c r="O34" s="50" t="str">
        <f ca="1">IF(INDIRECT("C34")="","",INDIRECT("C34"))</f>
        <v/>
      </c>
      <c r="P34" s="50" t="str">
        <f ca="1">IF(INDIRECT("D34")="","",INDIRECT("D34"))</f>
        <v/>
      </c>
      <c r="Q34" s="50" t="str">
        <f ca="1">IF(INDIRECT("E34")="","",INDIRECT("E34"))</f>
        <v/>
      </c>
    </row>
    <row r="35" spans="1:17" ht="20.100000000000001" customHeight="1" x14ac:dyDescent="0.2">
      <c r="A35" s="104"/>
      <c r="B35" s="41"/>
      <c r="C35" s="41"/>
      <c r="D35" s="41"/>
      <c r="E35" s="42"/>
      <c r="F35" s="16" t="str">
        <f ca="1">IF(N35="","",IF(ISERROR(VLOOKUP(N35,'(2)単'!N:N,1,FALSE)),"","●"))</f>
        <v/>
      </c>
      <c r="G35" s="16" t="str">
        <f ca="1">IF(N35="","",IF(ISERROR(VLOOKUP(N35,'(3)複'!N:N,1,FALSE)),"","●"))</f>
        <v/>
      </c>
      <c r="H35" s="16" t="str">
        <f t="shared" ca="1" si="0"/>
        <v/>
      </c>
      <c r="M35" s="50" t="str">
        <f ca="1">IF(INDIRECT("A35")="","",INDIRECT("A35"))</f>
        <v/>
      </c>
      <c r="N35" s="50" t="str">
        <f ca="1">IF(INDIRECT("B35")="","",INDIRECT("B35"))</f>
        <v/>
      </c>
      <c r="O35" s="50" t="str">
        <f ca="1">IF(INDIRECT("C35")="","",INDIRECT("C35"))</f>
        <v/>
      </c>
      <c r="P35" s="50" t="str">
        <f ca="1">IF(INDIRECT("D35")="","",INDIRECT("D35"))</f>
        <v/>
      </c>
      <c r="Q35" s="50" t="str">
        <f ca="1">IF(INDIRECT("E35")="","",INDIRECT("E35"))</f>
        <v/>
      </c>
    </row>
    <row r="36" spans="1:17" ht="20.100000000000001" customHeight="1" x14ac:dyDescent="0.2">
      <c r="A36" s="105"/>
      <c r="B36" s="43"/>
      <c r="C36" s="43"/>
      <c r="D36" s="43"/>
      <c r="E36" s="44"/>
      <c r="F36" s="16" t="str">
        <f ca="1">IF(N36="","",IF(ISERROR(VLOOKUP(N36,'(2)単'!N:N,1,FALSE)),"","●"))</f>
        <v/>
      </c>
      <c r="G36" s="16" t="str">
        <f ca="1">IF(N36="","",IF(ISERROR(VLOOKUP(N36,'(3)複'!N:N,1,FALSE)),"","●"))</f>
        <v/>
      </c>
      <c r="H36" s="16" t="str">
        <f t="shared" ca="1" si="0"/>
        <v/>
      </c>
      <c r="M36" s="50" t="str">
        <f ca="1">IF(INDIRECT("A36")="","",INDIRECT("A36"))</f>
        <v/>
      </c>
      <c r="N36" s="50" t="str">
        <f ca="1">IF(INDIRECT("B36")="","",INDIRECT("B36"))</f>
        <v/>
      </c>
      <c r="O36" s="50" t="str">
        <f ca="1">IF(INDIRECT("C36")="","",INDIRECT("C36"))</f>
        <v/>
      </c>
      <c r="P36" s="50" t="str">
        <f ca="1">IF(INDIRECT("D36")="","",INDIRECT("D36"))</f>
        <v/>
      </c>
      <c r="Q36" s="50" t="str">
        <f ca="1">IF(INDIRECT("E36")="","",INDIRECT("E36"))</f>
        <v/>
      </c>
    </row>
    <row r="37" spans="1:17" ht="20.100000000000001" customHeight="1" x14ac:dyDescent="0.2">
      <c r="A37" s="104"/>
      <c r="B37" s="41"/>
      <c r="C37" s="41"/>
      <c r="D37" s="41"/>
      <c r="E37" s="42"/>
      <c r="F37" s="16" t="str">
        <f ca="1">IF(N37="","",IF(ISERROR(VLOOKUP(N37,'(2)単'!N:N,1,FALSE)),"","●"))</f>
        <v/>
      </c>
      <c r="G37" s="16" t="str">
        <f ca="1">IF(N37="","",IF(ISERROR(VLOOKUP(N37,'(3)複'!N:N,1,FALSE)),"","●"))</f>
        <v/>
      </c>
      <c r="H37" s="16" t="str">
        <f t="shared" ca="1" si="0"/>
        <v/>
      </c>
      <c r="M37" s="50" t="str">
        <f ca="1">IF(INDIRECT("A37")="","",INDIRECT("A37"))</f>
        <v/>
      </c>
      <c r="N37" s="50" t="str">
        <f ca="1">IF(INDIRECT("B37")="","",INDIRECT("B37"))</f>
        <v/>
      </c>
      <c r="O37" s="50" t="str">
        <f ca="1">IF(INDIRECT("C37")="","",INDIRECT("C37"))</f>
        <v/>
      </c>
      <c r="P37" s="50" t="str">
        <f ca="1">IF(INDIRECT("D37")="","",INDIRECT("D37"))</f>
        <v/>
      </c>
      <c r="Q37" s="50" t="str">
        <f ca="1">IF(INDIRECT("E37")="","",INDIRECT("E37"))</f>
        <v/>
      </c>
    </row>
    <row r="38" spans="1:17" ht="20.100000000000001" customHeight="1" x14ac:dyDescent="0.2">
      <c r="A38" s="105"/>
      <c r="B38" s="43"/>
      <c r="C38" s="43"/>
      <c r="D38" s="43"/>
      <c r="E38" s="44"/>
      <c r="F38" s="16" t="str">
        <f ca="1">IF(N38="","",IF(ISERROR(VLOOKUP(N38,'(2)単'!N:N,1,FALSE)),"","●"))</f>
        <v/>
      </c>
      <c r="G38" s="16" t="str">
        <f ca="1">IF(N38="","",IF(ISERROR(VLOOKUP(N38,'(3)複'!N:N,1,FALSE)),"","●"))</f>
        <v/>
      </c>
      <c r="H38" s="16" t="str">
        <f t="shared" ca="1" si="0"/>
        <v/>
      </c>
      <c r="M38" s="50" t="str">
        <f ca="1">IF(INDIRECT("A38")="","",INDIRECT("A38"))</f>
        <v/>
      </c>
      <c r="N38" s="50" t="str">
        <f ca="1">IF(INDIRECT("B38")="","",INDIRECT("B38"))</f>
        <v/>
      </c>
      <c r="O38" s="50" t="str">
        <f ca="1">IF(INDIRECT("C38")="","",INDIRECT("C38"))</f>
        <v/>
      </c>
      <c r="P38" s="50" t="str">
        <f ca="1">IF(INDIRECT("D38")="","",INDIRECT("D38"))</f>
        <v/>
      </c>
      <c r="Q38" s="50" t="str">
        <f ca="1">IF(INDIRECT("E38")="","",INDIRECT("E38"))</f>
        <v/>
      </c>
    </row>
    <row r="39" spans="1:17" ht="20.100000000000001" customHeight="1" x14ac:dyDescent="0.2">
      <c r="A39" s="104"/>
      <c r="B39" s="41"/>
      <c r="C39" s="41"/>
      <c r="D39" s="41"/>
      <c r="E39" s="42"/>
      <c r="F39" s="16" t="str">
        <f ca="1">IF(N39="","",IF(ISERROR(VLOOKUP(N39,'(2)単'!N:N,1,FALSE)),"","●"))</f>
        <v/>
      </c>
      <c r="G39" s="16" t="str">
        <f ca="1">IF(N39="","",IF(ISERROR(VLOOKUP(N39,'(3)複'!N:N,1,FALSE)),"","●"))</f>
        <v/>
      </c>
      <c r="H39" s="16" t="str">
        <f t="shared" ca="1" si="0"/>
        <v/>
      </c>
      <c r="M39" s="50" t="str">
        <f ca="1">IF(INDIRECT("A39")="","",INDIRECT("A39"))</f>
        <v/>
      </c>
      <c r="N39" s="50" t="str">
        <f ca="1">IF(INDIRECT("B39")="","",INDIRECT("B39"))</f>
        <v/>
      </c>
      <c r="O39" s="50" t="str">
        <f ca="1">IF(INDIRECT("C39")="","",INDIRECT("C39"))</f>
        <v/>
      </c>
      <c r="P39" s="50" t="str">
        <f ca="1">IF(INDIRECT("D39")="","",INDIRECT("D39"))</f>
        <v/>
      </c>
      <c r="Q39" s="50" t="str">
        <f ca="1">IF(INDIRECT("E39")="","",INDIRECT("E39"))</f>
        <v/>
      </c>
    </row>
    <row r="40" spans="1:17" ht="20.100000000000001" customHeight="1" x14ac:dyDescent="0.2">
      <c r="A40" s="105"/>
      <c r="B40" s="43"/>
      <c r="C40" s="43"/>
      <c r="D40" s="43"/>
      <c r="E40" s="44"/>
      <c r="F40" s="16" t="str">
        <f ca="1">IF(N40="","",IF(ISERROR(VLOOKUP(N40,'(2)単'!N:N,1,FALSE)),"","●"))</f>
        <v/>
      </c>
      <c r="G40" s="16" t="str">
        <f ca="1">IF(N40="","",IF(ISERROR(VLOOKUP(N40,'(3)複'!N:N,1,FALSE)),"","●"))</f>
        <v/>
      </c>
      <c r="H40" s="16" t="str">
        <f t="shared" ca="1" si="0"/>
        <v/>
      </c>
      <c r="M40" s="50" t="str">
        <f ca="1">IF(INDIRECT("A40")="","",INDIRECT("A40"))</f>
        <v/>
      </c>
      <c r="N40" s="50" t="str">
        <f ca="1">IF(INDIRECT("B40")="","",INDIRECT("B40"))</f>
        <v/>
      </c>
      <c r="O40" s="50" t="str">
        <f ca="1">IF(INDIRECT("C40")="","",INDIRECT("C40"))</f>
        <v/>
      </c>
      <c r="P40" s="50" t="str">
        <f ca="1">IF(INDIRECT("D40")="","",INDIRECT("D40"))</f>
        <v/>
      </c>
      <c r="Q40" s="50" t="str">
        <f ca="1">IF(INDIRECT("E40")="","",INDIRECT("E40"))</f>
        <v/>
      </c>
    </row>
    <row r="41" spans="1:17" ht="20.100000000000001" customHeight="1" x14ac:dyDescent="0.2">
      <c r="A41" s="104"/>
      <c r="B41" s="41"/>
      <c r="C41" s="41"/>
      <c r="D41" s="41"/>
      <c r="E41" s="42"/>
      <c r="F41" s="16" t="str">
        <f ca="1">IF(N41="","",IF(ISERROR(VLOOKUP(N41,'(2)単'!N:N,1,FALSE)),"","●"))</f>
        <v/>
      </c>
      <c r="G41" s="16" t="str">
        <f ca="1">IF(N41="","",IF(ISERROR(VLOOKUP(N41,'(3)複'!N:N,1,FALSE)),"","●"))</f>
        <v/>
      </c>
      <c r="H41" s="16" t="str">
        <f t="shared" ca="1" si="0"/>
        <v/>
      </c>
      <c r="M41" s="50" t="str">
        <f ca="1">IF(INDIRECT("A41")="","",INDIRECT("A41"))</f>
        <v/>
      </c>
      <c r="N41" s="50" t="str">
        <f ca="1">IF(INDIRECT("B41")="","",INDIRECT("B41"))</f>
        <v/>
      </c>
      <c r="O41" s="50" t="str">
        <f ca="1">IF(INDIRECT("C41")="","",INDIRECT("C41"))</f>
        <v/>
      </c>
      <c r="P41" s="50" t="str">
        <f ca="1">IF(INDIRECT("D41")="","",INDIRECT("D41"))</f>
        <v/>
      </c>
      <c r="Q41" s="50" t="str">
        <f ca="1">IF(INDIRECT("E41")="","",INDIRECT("E41"))</f>
        <v/>
      </c>
    </row>
    <row r="42" spans="1:17" ht="20.100000000000001" customHeight="1" x14ac:dyDescent="0.2">
      <c r="A42" s="105"/>
      <c r="B42" s="43"/>
      <c r="C42" s="43"/>
      <c r="D42" s="43"/>
      <c r="E42" s="44"/>
      <c r="F42" s="16" t="str">
        <f ca="1">IF(N42="","",IF(ISERROR(VLOOKUP(N42,'(2)単'!N:N,1,FALSE)),"","●"))</f>
        <v/>
      </c>
      <c r="G42" s="16" t="str">
        <f ca="1">IF(N42="","",IF(ISERROR(VLOOKUP(N42,'(3)複'!N:N,1,FALSE)),"","●"))</f>
        <v/>
      </c>
      <c r="H42" s="16" t="str">
        <f t="shared" ca="1" si="0"/>
        <v/>
      </c>
      <c r="M42" s="50" t="str">
        <f ca="1">IF(INDIRECT("A42")="","",INDIRECT("A42"))</f>
        <v/>
      </c>
      <c r="N42" s="50" t="str">
        <f ca="1">IF(INDIRECT("B42")="","",INDIRECT("B42"))</f>
        <v/>
      </c>
      <c r="O42" s="50" t="str">
        <f ca="1">IF(INDIRECT("C42")="","",INDIRECT("C42"))</f>
        <v/>
      </c>
      <c r="P42" s="50" t="str">
        <f ca="1">IF(INDIRECT("D42")="","",INDIRECT("D42"))</f>
        <v/>
      </c>
      <c r="Q42" s="50" t="str">
        <f ca="1">IF(INDIRECT("E42")="","",INDIRECT("E42"))</f>
        <v/>
      </c>
    </row>
  </sheetData>
  <sheetCalcPr fullCalcOnLoad="1"/>
  <sheetProtection sheet="1"/>
  <mergeCells count="21">
    <mergeCell ref="A39:A40"/>
    <mergeCell ref="A15:A16"/>
    <mergeCell ref="A13:A14"/>
    <mergeCell ref="A19:A20"/>
    <mergeCell ref="A25:A26"/>
    <mergeCell ref="A41:A42"/>
    <mergeCell ref="A27:A28"/>
    <mergeCell ref="A33:A34"/>
    <mergeCell ref="A35:A36"/>
    <mergeCell ref="A37:A38"/>
    <mergeCell ref="A17:A18"/>
    <mergeCell ref="A1:E1"/>
    <mergeCell ref="A29:A30"/>
    <mergeCell ref="A31:A32"/>
    <mergeCell ref="A3:A4"/>
    <mergeCell ref="A5:A6"/>
    <mergeCell ref="A7:A8"/>
    <mergeCell ref="A21:A22"/>
    <mergeCell ref="A9:A10"/>
    <mergeCell ref="A11:A12"/>
    <mergeCell ref="A23:A24"/>
  </mergeCells>
  <phoneticPr fontId="2"/>
  <dataValidations count="2">
    <dataValidation imeMode="disabled" allowBlank="1" showInputMessage="1" showErrorMessage="1" sqref="B3:B42"/>
    <dataValidation type="list" allowBlank="1" showInputMessage="1" showErrorMessage="1" sqref="A3:A42">
      <formula1>"混合複(小中高),混合複"</formula1>
    </dataValidation>
  </dataValidations>
  <printOptions horizontalCentered="1"/>
  <pageMargins left="0.39370078740157483" right="0.39370078740157483" top="0.39370078740157483" bottom="0.39370078740157483" header="0.51181102362204722" footer="0.51181102362204722"/>
  <pageSetup paperSize="9"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3"/>
  <sheetViews>
    <sheetView workbookViewId="0">
      <selection activeCell="A2" sqref="A2"/>
    </sheetView>
  </sheetViews>
  <sheetFormatPr defaultColWidth="9" defaultRowHeight="10.8" x14ac:dyDescent="0.2"/>
  <cols>
    <col min="1" max="1" width="4.21875" style="15" customWidth="1"/>
    <col min="2" max="3" width="9" style="15"/>
    <col min="4" max="4" width="5.21875" style="15" customWidth="1"/>
    <col min="5" max="5" width="9" style="15"/>
    <col min="6" max="10" width="4.6640625" style="15" customWidth="1"/>
    <col min="11" max="11" width="6" style="19" customWidth="1"/>
    <col min="12" max="12" width="5.77734375" style="18" customWidth="1"/>
    <col min="13" max="13" width="8.6640625" style="22" customWidth="1"/>
    <col min="14" max="15" width="8.6640625" style="20" customWidth="1"/>
    <col min="16" max="16" width="8.6640625" style="21" customWidth="1"/>
    <col min="17" max="17" width="6" style="19" customWidth="1"/>
    <col min="18" max="18" width="5.77734375" style="18" customWidth="1"/>
    <col min="19" max="19" width="8.6640625" style="22" customWidth="1"/>
    <col min="20" max="21" width="8.6640625" style="20" customWidth="1"/>
    <col min="22" max="22" width="8.6640625" style="21" customWidth="1"/>
    <col min="23" max="23" width="6" style="19" customWidth="1"/>
    <col min="24" max="24" width="5.77734375" style="18" customWidth="1"/>
    <col min="25" max="25" width="8.6640625" style="22" customWidth="1"/>
    <col min="26" max="27" width="8.6640625" style="20" customWidth="1"/>
    <col min="28" max="28" width="8.6640625" style="21" customWidth="1"/>
    <col min="29" max="16384" width="9" style="15"/>
  </cols>
  <sheetData>
    <row r="1" spans="1:28" s="14" customFormat="1" ht="11.4" thickBot="1" x14ac:dyDescent="0.25">
      <c r="A1" s="18" t="s">
        <v>32</v>
      </c>
      <c r="B1" s="18" t="s">
        <v>26</v>
      </c>
      <c r="C1" s="18" t="s">
        <v>27</v>
      </c>
      <c r="D1" s="18" t="s">
        <v>25</v>
      </c>
      <c r="E1" s="18" t="s">
        <v>24</v>
      </c>
      <c r="F1" s="18" t="s">
        <v>34</v>
      </c>
      <c r="G1" s="18" t="s">
        <v>35</v>
      </c>
      <c r="H1" s="18" t="s">
        <v>36</v>
      </c>
      <c r="I1" s="18" t="s">
        <v>90</v>
      </c>
      <c r="J1" s="18" t="s">
        <v>91</v>
      </c>
      <c r="K1" s="17" t="s">
        <v>29</v>
      </c>
      <c r="L1" s="18" t="s">
        <v>30</v>
      </c>
      <c r="M1" s="18" t="s">
        <v>55</v>
      </c>
      <c r="N1" s="20" t="s">
        <v>27</v>
      </c>
      <c r="O1" s="20" t="s">
        <v>31</v>
      </c>
      <c r="P1" s="21" t="s">
        <v>33</v>
      </c>
      <c r="Q1" s="17" t="s">
        <v>29</v>
      </c>
      <c r="R1" s="18" t="s">
        <v>30</v>
      </c>
      <c r="S1" s="18" t="s">
        <v>55</v>
      </c>
      <c r="T1" s="20" t="s">
        <v>27</v>
      </c>
      <c r="U1" s="20" t="s">
        <v>31</v>
      </c>
      <c r="V1" s="21" t="s">
        <v>33</v>
      </c>
      <c r="W1" s="17" t="s">
        <v>29</v>
      </c>
      <c r="X1" s="18" t="s">
        <v>30</v>
      </c>
      <c r="Y1" s="18" t="s">
        <v>55</v>
      </c>
      <c r="Z1" s="20" t="s">
        <v>27</v>
      </c>
      <c r="AA1" s="20" t="s">
        <v>31</v>
      </c>
      <c r="AB1" s="21" t="s">
        <v>33</v>
      </c>
    </row>
    <row r="2" spans="1:28" x14ac:dyDescent="0.2">
      <c r="A2" s="40" t="s">
        <v>39</v>
      </c>
      <c r="B2" s="27">
        <f>'(1)申込書'!M8</f>
        <v>0</v>
      </c>
      <c r="C2" s="27">
        <f>'(1)申込書'!N8</f>
        <v>0</v>
      </c>
      <c r="D2" s="28">
        <f ca="1">'(1)申込書'!B24</f>
        <v>0</v>
      </c>
      <c r="E2" s="29">
        <f ca="1">'(1)申込書'!F25</f>
        <v>0</v>
      </c>
      <c r="F2" s="28">
        <f>'(1)申込書'!B14+'(1)申込書'!D14</f>
        <v>0</v>
      </c>
      <c r="G2" s="28">
        <f>'(1)申込書'!B16+'(1)申込書'!D16</f>
        <v>0</v>
      </c>
      <c r="H2" s="28">
        <f>'(1)申込書'!B15+'(1)申込書'!D15</f>
        <v>0</v>
      </c>
      <c r="I2" s="28">
        <f>'(1)申込書'!B17+'(1)申込書'!D17</f>
        <v>0</v>
      </c>
      <c r="J2" s="30">
        <f>'(1)申込書'!B18+'(1)申込書'!D18</f>
        <v>0</v>
      </c>
      <c r="K2" s="38"/>
      <c r="L2" s="26"/>
      <c r="M2" s="26"/>
      <c r="N2" s="39"/>
      <c r="O2" s="39"/>
      <c r="P2" s="31"/>
      <c r="Q2" s="38"/>
      <c r="R2" s="26"/>
      <c r="S2" s="26"/>
      <c r="T2" s="39"/>
      <c r="U2" s="39"/>
      <c r="V2" s="31"/>
      <c r="W2" s="38"/>
      <c r="X2" s="26"/>
      <c r="Y2" s="26"/>
      <c r="Z2" s="39"/>
      <c r="AA2" s="39"/>
      <c r="AB2" s="31"/>
    </row>
    <row r="3" spans="1:28" x14ac:dyDescent="0.2">
      <c r="K3" s="19" t="str">
        <f t="shared" ref="K3:K42" ca="1" si="0">IF(L3="","",A$2)</f>
        <v/>
      </c>
      <c r="L3" s="18" t="str">
        <f ca="1">IF(COUNTIF('(2)単'!M3,"男子単*"),"MS",IF(COUNTIF('(2)単'!M3,"女子単*"),"WS",""))</f>
        <v/>
      </c>
      <c r="M3" s="22" t="str">
        <f ca="1">IF('(2)単'!N3="","",'(2)単'!N3)</f>
        <v/>
      </c>
      <c r="N3" s="20" t="str">
        <f ca="1">IF('(2)単'!O3="","",'(2)単'!O3)</f>
        <v/>
      </c>
      <c r="O3" s="20" t="str">
        <f ca="1">IF('(2)単'!P3="","",'(2)単'!P3)</f>
        <v/>
      </c>
      <c r="P3" s="20" t="str">
        <f ca="1">IF('(2)単'!Q3="","",'(2)単'!Q3)</f>
        <v/>
      </c>
      <c r="Q3" s="19" t="str">
        <f t="shared" ref="Q3:Q42" ca="1" si="1">IF(R3="","",A$2)</f>
        <v/>
      </c>
      <c r="R3" s="18" t="str">
        <f ca="1">IF(COUNTIF('(3)複'!M3,"男子複*"),"MD",IF(COUNTIF('(3)複'!M3,"女子複*"),"WD",""))</f>
        <v/>
      </c>
      <c r="S3" s="22" t="str">
        <f ca="1">IF('(3)複'!N3="","",'(3)複'!N3)</f>
        <v/>
      </c>
      <c r="T3" s="32" t="str">
        <f ca="1">IF('(3)複'!O3="","",'(3)複'!O3)</f>
        <v/>
      </c>
      <c r="U3" s="32" t="str">
        <f ca="1">IF('(3)複'!P3="","",'(3)複'!P3)</f>
        <v/>
      </c>
      <c r="V3" s="33" t="str">
        <f ca="1">IF('(3)複'!Q3="","",'(3)複'!Q3)</f>
        <v/>
      </c>
      <c r="W3" s="19" t="str">
        <f ca="1">IF(X3="","",A$2)</f>
        <v/>
      </c>
      <c r="X3" s="18" t="str">
        <f ca="1">IF(COUNTIF('(4)混合'!M3,"混合複*"),"XD","")</f>
        <v/>
      </c>
      <c r="Y3" s="22" t="str">
        <f ca="1">IF('(4)混合'!N3="","",'(4)混合'!N3)</f>
        <v/>
      </c>
      <c r="Z3" s="22" t="str">
        <f ca="1">IF('(4)混合'!O3="","",'(4)混合'!O3)</f>
        <v/>
      </c>
      <c r="AA3" s="22" t="str">
        <f ca="1">IF('(4)混合'!P3="","",'(4)混合'!P3)</f>
        <v/>
      </c>
      <c r="AB3" s="69" t="str">
        <f ca="1">IF('(4)混合'!Q3="","",'(4)混合'!Q3)</f>
        <v/>
      </c>
    </row>
    <row r="4" spans="1:28" x14ac:dyDescent="0.2">
      <c r="K4" s="19" t="str">
        <f t="shared" ca="1" si="0"/>
        <v/>
      </c>
      <c r="L4" s="18" t="str">
        <f ca="1">IF(COUNTIF('(2)単'!M4,"男子単*"),"MS",IF(COUNTIF('(2)単'!M4,"女子単*"),"WS",""))</f>
        <v/>
      </c>
      <c r="M4" s="22" t="str">
        <f ca="1">IF('(2)単'!N4="","",'(2)単'!N4)</f>
        <v/>
      </c>
      <c r="N4" s="20" t="str">
        <f ca="1">IF('(2)単'!O4="","",'(2)単'!O4)</f>
        <v/>
      </c>
      <c r="O4" s="20" t="str">
        <f ca="1">IF('(2)単'!P4="","",'(2)単'!P4)</f>
        <v/>
      </c>
      <c r="P4" s="20" t="str">
        <f ca="1">IF('(2)単'!Q4="","",'(2)単'!Q4)</f>
        <v/>
      </c>
      <c r="Q4" s="19" t="str">
        <f t="shared" ca="1" si="1"/>
        <v/>
      </c>
      <c r="R4" s="18" t="str">
        <f ca="1">R3</f>
        <v/>
      </c>
      <c r="S4" s="22" t="str">
        <f ca="1">IF('(3)複'!N4="","",'(3)複'!N4)</f>
        <v/>
      </c>
      <c r="T4" s="32" t="str">
        <f ca="1">IF('(3)複'!O4="","",'(3)複'!O4)</f>
        <v/>
      </c>
      <c r="U4" s="32" t="str">
        <f ca="1">IF('(3)複'!P4="","",'(3)複'!P4)</f>
        <v/>
      </c>
      <c r="V4" s="33" t="str">
        <f ca="1">IF('(3)複'!Q4="","",'(3)複'!Q4)</f>
        <v/>
      </c>
      <c r="W4" s="19" t="str">
        <f t="shared" ref="W4:W42" ca="1" si="2">IF(X4="","",A$2)</f>
        <v/>
      </c>
      <c r="X4" s="18" t="str">
        <f ca="1">X3</f>
        <v/>
      </c>
      <c r="Y4" s="22" t="str">
        <f ca="1">IF('(4)混合'!N4="","",'(4)混合'!N4)</f>
        <v/>
      </c>
      <c r="Z4" s="22" t="str">
        <f ca="1">IF('(4)混合'!O4="","",'(4)混合'!O4)</f>
        <v/>
      </c>
      <c r="AA4" s="22" t="str">
        <f ca="1">IF('(4)混合'!P4="","",'(4)混合'!P4)</f>
        <v/>
      </c>
      <c r="AB4" s="69" t="str">
        <f ca="1">IF('(4)混合'!Q4="","",'(4)混合'!Q4)</f>
        <v/>
      </c>
    </row>
    <row r="5" spans="1:28" x14ac:dyDescent="0.2">
      <c r="K5" s="19" t="str">
        <f t="shared" ca="1" si="0"/>
        <v/>
      </c>
      <c r="L5" s="18" t="str">
        <f ca="1">IF(COUNTIF('(2)単'!M5,"男子単*"),"MS",IF(COUNTIF('(2)単'!M5,"女子単*"),"WS",""))</f>
        <v/>
      </c>
      <c r="M5" s="22" t="str">
        <f ca="1">IF('(2)単'!N5="","",'(2)単'!N5)</f>
        <v/>
      </c>
      <c r="N5" s="20" t="str">
        <f ca="1">IF('(2)単'!O5="","",'(2)単'!O5)</f>
        <v/>
      </c>
      <c r="O5" s="20" t="str">
        <f ca="1">IF('(2)単'!P5="","",'(2)単'!P5)</f>
        <v/>
      </c>
      <c r="P5" s="20" t="str">
        <f ca="1">IF('(2)単'!Q5="","",'(2)単'!Q5)</f>
        <v/>
      </c>
      <c r="Q5" s="19" t="str">
        <f t="shared" ca="1" si="1"/>
        <v/>
      </c>
      <c r="R5" s="18" t="str">
        <f ca="1">IF(COUNTIF('(3)複'!M5,"男子複*"),"MD",IF(COUNTIF('(3)複'!M5,"女子複*"),"WD",""))</f>
        <v/>
      </c>
      <c r="S5" s="22" t="str">
        <f ca="1">IF('(3)複'!N5="","",'(3)複'!N5)</f>
        <v/>
      </c>
      <c r="T5" s="32" t="str">
        <f ca="1">IF('(3)複'!O5="","",'(3)複'!O5)</f>
        <v/>
      </c>
      <c r="U5" s="32" t="str">
        <f ca="1">IF('(3)複'!P5="","",'(3)複'!P5)</f>
        <v/>
      </c>
      <c r="V5" s="33" t="str">
        <f ca="1">IF('(3)複'!Q5="","",'(3)複'!Q5)</f>
        <v/>
      </c>
      <c r="W5" s="19" t="str">
        <f t="shared" ca="1" si="2"/>
        <v/>
      </c>
      <c r="X5" s="18" t="str">
        <f ca="1">IF(COUNTIF('(4)混合'!M5,"混合複*"),"XD","")</f>
        <v/>
      </c>
      <c r="Y5" s="22" t="str">
        <f ca="1">IF('(4)混合'!N5="","",'(4)混合'!N5)</f>
        <v/>
      </c>
      <c r="Z5" s="22" t="str">
        <f ca="1">IF('(4)混合'!O5="","",'(4)混合'!O5)</f>
        <v/>
      </c>
      <c r="AA5" s="22" t="str">
        <f ca="1">IF('(4)混合'!P5="","",'(4)混合'!P5)</f>
        <v/>
      </c>
      <c r="AB5" s="69" t="str">
        <f ca="1">IF('(4)混合'!Q5="","",'(4)混合'!Q5)</f>
        <v/>
      </c>
    </row>
    <row r="6" spans="1:28" x14ac:dyDescent="0.2">
      <c r="K6" s="19" t="str">
        <f t="shared" ca="1" si="0"/>
        <v/>
      </c>
      <c r="L6" s="18" t="str">
        <f ca="1">IF(COUNTIF('(2)単'!M6,"男子単*"),"MS",IF(COUNTIF('(2)単'!M6,"女子単*"),"WS",""))</f>
        <v/>
      </c>
      <c r="M6" s="22" t="str">
        <f ca="1">IF('(2)単'!N6="","",'(2)単'!N6)</f>
        <v/>
      </c>
      <c r="N6" s="20" t="str">
        <f ca="1">IF('(2)単'!O6="","",'(2)単'!O6)</f>
        <v/>
      </c>
      <c r="O6" s="20" t="str">
        <f ca="1">IF('(2)単'!P6="","",'(2)単'!P6)</f>
        <v/>
      </c>
      <c r="P6" s="20" t="str">
        <f ca="1">IF('(2)単'!Q6="","",'(2)単'!Q6)</f>
        <v/>
      </c>
      <c r="Q6" s="19" t="str">
        <f t="shared" ca="1" si="1"/>
        <v/>
      </c>
      <c r="R6" s="18" t="str">
        <f ca="1">R5</f>
        <v/>
      </c>
      <c r="S6" s="22" t="str">
        <f ca="1">IF('(3)複'!N6="","",'(3)複'!N6)</f>
        <v/>
      </c>
      <c r="T6" s="32" t="str">
        <f ca="1">IF('(3)複'!O6="","",'(3)複'!O6)</f>
        <v/>
      </c>
      <c r="U6" s="32" t="str">
        <f ca="1">IF('(3)複'!P6="","",'(3)複'!P6)</f>
        <v/>
      </c>
      <c r="V6" s="33" t="str">
        <f ca="1">IF('(3)複'!Q6="","",'(3)複'!Q6)</f>
        <v/>
      </c>
      <c r="W6" s="19" t="str">
        <f t="shared" ca="1" si="2"/>
        <v/>
      </c>
      <c r="X6" s="18" t="str">
        <f ca="1">X5</f>
        <v/>
      </c>
      <c r="Y6" s="22" t="str">
        <f ca="1">IF('(4)混合'!N6="","",'(4)混合'!N6)</f>
        <v/>
      </c>
      <c r="Z6" s="22" t="str">
        <f ca="1">IF('(4)混合'!O6="","",'(4)混合'!O6)</f>
        <v/>
      </c>
      <c r="AA6" s="22" t="str">
        <f ca="1">IF('(4)混合'!P6="","",'(4)混合'!P6)</f>
        <v/>
      </c>
      <c r="AB6" s="69" t="str">
        <f ca="1">IF('(4)混合'!Q6="","",'(4)混合'!Q6)</f>
        <v/>
      </c>
    </row>
    <row r="7" spans="1:28" x14ac:dyDescent="0.2">
      <c r="K7" s="19" t="str">
        <f t="shared" ca="1" si="0"/>
        <v/>
      </c>
      <c r="L7" s="18" t="str">
        <f ca="1">IF(COUNTIF('(2)単'!M7,"男子単*"),"MS",IF(COUNTIF('(2)単'!M7,"女子単*"),"WS",""))</f>
        <v/>
      </c>
      <c r="M7" s="22" t="str">
        <f ca="1">IF('(2)単'!N7="","",'(2)単'!N7)</f>
        <v/>
      </c>
      <c r="N7" s="20" t="str">
        <f ca="1">IF('(2)単'!O7="","",'(2)単'!O7)</f>
        <v/>
      </c>
      <c r="O7" s="20" t="str">
        <f ca="1">IF('(2)単'!P7="","",'(2)単'!P7)</f>
        <v/>
      </c>
      <c r="P7" s="20" t="str">
        <f ca="1">IF('(2)単'!Q7="","",'(2)単'!Q7)</f>
        <v/>
      </c>
      <c r="Q7" s="19" t="str">
        <f t="shared" ca="1" si="1"/>
        <v/>
      </c>
      <c r="R7" s="18" t="str">
        <f ca="1">IF(COUNTIF('(3)複'!M7,"男子複*"),"MD",IF(COUNTIF('(3)複'!M7,"女子複*"),"WD",""))</f>
        <v/>
      </c>
      <c r="S7" s="22" t="str">
        <f ca="1">IF('(3)複'!N7="","",'(3)複'!N7)</f>
        <v/>
      </c>
      <c r="T7" s="32" t="str">
        <f ca="1">IF('(3)複'!O7="","",'(3)複'!O7)</f>
        <v/>
      </c>
      <c r="U7" s="32" t="str">
        <f ca="1">IF('(3)複'!P7="","",'(3)複'!P7)</f>
        <v/>
      </c>
      <c r="V7" s="33" t="str">
        <f ca="1">IF('(3)複'!Q7="","",'(3)複'!Q7)</f>
        <v/>
      </c>
      <c r="W7" s="19" t="str">
        <f t="shared" ca="1" si="2"/>
        <v/>
      </c>
      <c r="X7" s="18" t="str">
        <f ca="1">IF(COUNTIF('(4)混合'!M7,"混合複*"),"XD","")</f>
        <v/>
      </c>
      <c r="Y7" s="22" t="str">
        <f ca="1">IF('(4)混合'!N7="","",'(4)混合'!N7)</f>
        <v/>
      </c>
      <c r="Z7" s="22" t="str">
        <f ca="1">IF('(4)混合'!O7="","",'(4)混合'!O7)</f>
        <v/>
      </c>
      <c r="AA7" s="22" t="str">
        <f ca="1">IF('(4)混合'!P7="","",'(4)混合'!P7)</f>
        <v/>
      </c>
      <c r="AB7" s="69" t="str">
        <f ca="1">IF('(4)混合'!Q7="","",'(4)混合'!Q7)</f>
        <v/>
      </c>
    </row>
    <row r="8" spans="1:28" x14ac:dyDescent="0.2">
      <c r="K8" s="19" t="str">
        <f t="shared" ca="1" si="0"/>
        <v/>
      </c>
      <c r="L8" s="18" t="str">
        <f ca="1">IF(COUNTIF('(2)単'!M8,"男子単*"),"MS",IF(COUNTIF('(2)単'!M8,"女子単*"),"WS",""))</f>
        <v/>
      </c>
      <c r="M8" s="22" t="str">
        <f ca="1">IF('(2)単'!N8="","",'(2)単'!N8)</f>
        <v/>
      </c>
      <c r="N8" s="20" t="str">
        <f ca="1">IF('(2)単'!O8="","",'(2)単'!O8)</f>
        <v/>
      </c>
      <c r="O8" s="20" t="str">
        <f ca="1">IF('(2)単'!P8="","",'(2)単'!P8)</f>
        <v/>
      </c>
      <c r="P8" s="20" t="str">
        <f ca="1">IF('(2)単'!Q8="","",'(2)単'!Q8)</f>
        <v/>
      </c>
      <c r="Q8" s="19" t="str">
        <f t="shared" ca="1" si="1"/>
        <v/>
      </c>
      <c r="R8" s="18" t="str">
        <f ca="1">R7</f>
        <v/>
      </c>
      <c r="S8" s="22" t="str">
        <f ca="1">IF('(3)複'!N8="","",'(3)複'!N8)</f>
        <v/>
      </c>
      <c r="T8" s="32" t="str">
        <f ca="1">IF('(3)複'!O8="","",'(3)複'!O8)</f>
        <v/>
      </c>
      <c r="U8" s="32" t="str">
        <f ca="1">IF('(3)複'!P8="","",'(3)複'!P8)</f>
        <v/>
      </c>
      <c r="V8" s="33" t="str">
        <f ca="1">IF('(3)複'!Q8="","",'(3)複'!Q8)</f>
        <v/>
      </c>
      <c r="W8" s="19" t="str">
        <f t="shared" ca="1" si="2"/>
        <v/>
      </c>
      <c r="X8" s="18" t="str">
        <f ca="1">X7</f>
        <v/>
      </c>
      <c r="Y8" s="22" t="str">
        <f ca="1">IF('(4)混合'!N8="","",'(4)混合'!N8)</f>
        <v/>
      </c>
      <c r="Z8" s="22" t="str">
        <f ca="1">IF('(4)混合'!O8="","",'(4)混合'!O8)</f>
        <v/>
      </c>
      <c r="AA8" s="22" t="str">
        <f ca="1">IF('(4)混合'!P8="","",'(4)混合'!P8)</f>
        <v/>
      </c>
      <c r="AB8" s="69" t="str">
        <f ca="1">IF('(4)混合'!Q8="","",'(4)混合'!Q8)</f>
        <v/>
      </c>
    </row>
    <row r="9" spans="1:28" x14ac:dyDescent="0.2">
      <c r="K9" s="19" t="str">
        <f t="shared" ca="1" si="0"/>
        <v/>
      </c>
      <c r="L9" s="18" t="str">
        <f ca="1">IF(COUNTIF('(2)単'!M9,"男子単*"),"MS",IF(COUNTIF('(2)単'!M9,"女子単*"),"WS",""))</f>
        <v/>
      </c>
      <c r="M9" s="22" t="str">
        <f ca="1">IF('(2)単'!N9="","",'(2)単'!N9)</f>
        <v/>
      </c>
      <c r="N9" s="20" t="str">
        <f ca="1">IF('(2)単'!O9="","",'(2)単'!O9)</f>
        <v/>
      </c>
      <c r="O9" s="20" t="str">
        <f ca="1">IF('(2)単'!P9="","",'(2)単'!P9)</f>
        <v/>
      </c>
      <c r="P9" s="20" t="str">
        <f ca="1">IF('(2)単'!Q9="","",'(2)単'!Q9)</f>
        <v/>
      </c>
      <c r="Q9" s="19" t="str">
        <f t="shared" ca="1" si="1"/>
        <v/>
      </c>
      <c r="R9" s="18" t="str">
        <f ca="1">IF(COUNTIF('(3)複'!M9,"男子複*"),"MD",IF(COUNTIF('(3)複'!M9,"女子複*"),"WD",""))</f>
        <v/>
      </c>
      <c r="S9" s="22" t="str">
        <f ca="1">IF('(3)複'!N9="","",'(3)複'!N9)</f>
        <v/>
      </c>
      <c r="T9" s="32" t="str">
        <f ca="1">IF('(3)複'!O9="","",'(3)複'!O9)</f>
        <v/>
      </c>
      <c r="U9" s="32" t="str">
        <f ca="1">IF('(3)複'!P9="","",'(3)複'!P9)</f>
        <v/>
      </c>
      <c r="V9" s="33" t="str">
        <f ca="1">IF('(3)複'!Q9="","",'(3)複'!Q9)</f>
        <v/>
      </c>
      <c r="W9" s="19" t="str">
        <f t="shared" ca="1" si="2"/>
        <v/>
      </c>
      <c r="X9" s="18" t="str">
        <f ca="1">IF(COUNTIF('(4)混合'!M9,"混合複*"),"XD","")</f>
        <v/>
      </c>
      <c r="Y9" s="22" t="str">
        <f ca="1">IF('(4)混合'!N9="","",'(4)混合'!N9)</f>
        <v/>
      </c>
      <c r="Z9" s="22" t="str">
        <f ca="1">IF('(4)混合'!O9="","",'(4)混合'!O9)</f>
        <v/>
      </c>
      <c r="AA9" s="22" t="str">
        <f ca="1">IF('(4)混合'!P9="","",'(4)混合'!P9)</f>
        <v/>
      </c>
      <c r="AB9" s="69" t="str">
        <f ca="1">IF('(4)混合'!Q9="","",'(4)混合'!Q9)</f>
        <v/>
      </c>
    </row>
    <row r="10" spans="1:28" x14ac:dyDescent="0.2">
      <c r="K10" s="19" t="str">
        <f t="shared" ca="1" si="0"/>
        <v/>
      </c>
      <c r="L10" s="18" t="str">
        <f ca="1">IF(COUNTIF('(2)単'!M10,"男子単*"),"MS",IF(COUNTIF('(2)単'!M10,"女子単*"),"WS",""))</f>
        <v/>
      </c>
      <c r="M10" s="22" t="str">
        <f ca="1">IF('(2)単'!N10="","",'(2)単'!N10)</f>
        <v/>
      </c>
      <c r="N10" s="20" t="str">
        <f ca="1">IF('(2)単'!O10="","",'(2)単'!O10)</f>
        <v/>
      </c>
      <c r="O10" s="20" t="str">
        <f ca="1">IF('(2)単'!P10="","",'(2)単'!P10)</f>
        <v/>
      </c>
      <c r="P10" s="20" t="str">
        <f ca="1">IF('(2)単'!Q10="","",'(2)単'!Q10)</f>
        <v/>
      </c>
      <c r="Q10" s="19" t="str">
        <f t="shared" ca="1" si="1"/>
        <v/>
      </c>
      <c r="R10" s="18" t="str">
        <f ca="1">R9</f>
        <v/>
      </c>
      <c r="S10" s="22" t="str">
        <f ca="1">IF('(3)複'!N10="","",'(3)複'!N10)</f>
        <v/>
      </c>
      <c r="T10" s="32" t="str">
        <f ca="1">IF('(3)複'!O10="","",'(3)複'!O10)</f>
        <v/>
      </c>
      <c r="U10" s="32" t="str">
        <f ca="1">IF('(3)複'!P10="","",'(3)複'!P10)</f>
        <v/>
      </c>
      <c r="V10" s="33" t="str">
        <f ca="1">IF('(3)複'!Q10="","",'(3)複'!Q10)</f>
        <v/>
      </c>
      <c r="W10" s="19" t="str">
        <f t="shared" ca="1" si="2"/>
        <v/>
      </c>
      <c r="X10" s="18" t="str">
        <f ca="1">X9</f>
        <v/>
      </c>
      <c r="Y10" s="22" t="str">
        <f ca="1">IF('(4)混合'!N10="","",'(4)混合'!N10)</f>
        <v/>
      </c>
      <c r="Z10" s="22" t="str">
        <f ca="1">IF('(4)混合'!O10="","",'(4)混合'!O10)</f>
        <v/>
      </c>
      <c r="AA10" s="22" t="str">
        <f ca="1">IF('(4)混合'!P10="","",'(4)混合'!P10)</f>
        <v/>
      </c>
      <c r="AB10" s="69" t="str">
        <f ca="1">IF('(4)混合'!Q10="","",'(4)混合'!Q10)</f>
        <v/>
      </c>
    </row>
    <row r="11" spans="1:28" x14ac:dyDescent="0.2">
      <c r="K11" s="19" t="str">
        <f t="shared" ca="1" si="0"/>
        <v/>
      </c>
      <c r="L11" s="18" t="str">
        <f ca="1">IF(COUNTIF('(2)単'!M11,"男子単*"),"MS",IF(COUNTIF('(2)単'!M11,"女子単*"),"WS",""))</f>
        <v/>
      </c>
      <c r="M11" s="22" t="str">
        <f ca="1">IF('(2)単'!N11="","",'(2)単'!N11)</f>
        <v/>
      </c>
      <c r="N11" s="20" t="str">
        <f ca="1">IF('(2)単'!O11="","",'(2)単'!O11)</f>
        <v/>
      </c>
      <c r="O11" s="20" t="str">
        <f ca="1">IF('(2)単'!P11="","",'(2)単'!P11)</f>
        <v/>
      </c>
      <c r="P11" s="20" t="str">
        <f ca="1">IF('(2)単'!Q11="","",'(2)単'!Q11)</f>
        <v/>
      </c>
      <c r="Q11" s="19" t="str">
        <f t="shared" ca="1" si="1"/>
        <v/>
      </c>
      <c r="R11" s="18" t="str">
        <f ca="1">IF(COUNTIF('(3)複'!M11,"男子複*"),"MD",IF(COUNTIF('(3)複'!M11,"女子複*"),"WD",""))</f>
        <v/>
      </c>
      <c r="S11" s="22" t="str">
        <f ca="1">IF('(3)複'!N11="","",'(3)複'!N11)</f>
        <v/>
      </c>
      <c r="T11" s="32" t="str">
        <f ca="1">IF('(3)複'!O11="","",'(3)複'!O11)</f>
        <v/>
      </c>
      <c r="U11" s="32" t="str">
        <f ca="1">IF('(3)複'!P11="","",'(3)複'!P11)</f>
        <v/>
      </c>
      <c r="V11" s="33" t="str">
        <f ca="1">IF('(3)複'!Q11="","",'(3)複'!Q11)</f>
        <v/>
      </c>
      <c r="W11" s="19" t="str">
        <f t="shared" ca="1" si="2"/>
        <v/>
      </c>
      <c r="X11" s="18" t="str">
        <f ca="1">IF(COUNTIF('(4)混合'!M11,"混合複*"),"XD","")</f>
        <v/>
      </c>
      <c r="Y11" s="22" t="str">
        <f ca="1">IF('(4)混合'!N11="","",'(4)混合'!N11)</f>
        <v/>
      </c>
      <c r="Z11" s="22" t="str">
        <f ca="1">IF('(4)混合'!O11="","",'(4)混合'!O11)</f>
        <v/>
      </c>
      <c r="AA11" s="22" t="str">
        <f ca="1">IF('(4)混合'!P11="","",'(4)混合'!P11)</f>
        <v/>
      </c>
      <c r="AB11" s="69" t="str">
        <f ca="1">IF('(4)混合'!Q11="","",'(4)混合'!Q11)</f>
        <v/>
      </c>
    </row>
    <row r="12" spans="1:28" x14ac:dyDescent="0.2">
      <c r="K12" s="19" t="str">
        <f t="shared" ca="1" si="0"/>
        <v/>
      </c>
      <c r="L12" s="18" t="str">
        <f ca="1">IF(COUNTIF('(2)単'!M12,"男子単*"),"MS",IF(COUNTIF('(2)単'!M12,"女子単*"),"WS",""))</f>
        <v/>
      </c>
      <c r="M12" s="22" t="str">
        <f ca="1">IF('(2)単'!N12="","",'(2)単'!N12)</f>
        <v/>
      </c>
      <c r="N12" s="20" t="str">
        <f ca="1">IF('(2)単'!O12="","",'(2)単'!O12)</f>
        <v/>
      </c>
      <c r="O12" s="20" t="str">
        <f ca="1">IF('(2)単'!P12="","",'(2)単'!P12)</f>
        <v/>
      </c>
      <c r="P12" s="20" t="str">
        <f ca="1">IF('(2)単'!Q12="","",'(2)単'!Q12)</f>
        <v/>
      </c>
      <c r="Q12" s="19" t="str">
        <f t="shared" ca="1" si="1"/>
        <v/>
      </c>
      <c r="R12" s="18" t="str">
        <f ca="1">R11</f>
        <v/>
      </c>
      <c r="S12" s="22" t="str">
        <f ca="1">IF('(3)複'!N12="","",'(3)複'!N12)</f>
        <v/>
      </c>
      <c r="T12" s="32" t="str">
        <f ca="1">IF('(3)複'!O12="","",'(3)複'!O12)</f>
        <v/>
      </c>
      <c r="U12" s="32" t="str">
        <f ca="1">IF('(3)複'!P12="","",'(3)複'!P12)</f>
        <v/>
      </c>
      <c r="V12" s="33" t="str">
        <f ca="1">IF('(3)複'!Q12="","",'(3)複'!Q12)</f>
        <v/>
      </c>
      <c r="W12" s="19" t="str">
        <f t="shared" ca="1" si="2"/>
        <v/>
      </c>
      <c r="X12" s="18" t="str">
        <f ca="1">X11</f>
        <v/>
      </c>
      <c r="Y12" s="22" t="str">
        <f ca="1">IF('(4)混合'!N12="","",'(4)混合'!N12)</f>
        <v/>
      </c>
      <c r="Z12" s="22" t="str">
        <f ca="1">IF('(4)混合'!O12="","",'(4)混合'!O12)</f>
        <v/>
      </c>
      <c r="AA12" s="22" t="str">
        <f ca="1">IF('(4)混合'!P12="","",'(4)混合'!P12)</f>
        <v/>
      </c>
      <c r="AB12" s="69" t="str">
        <f ca="1">IF('(4)混合'!Q12="","",'(4)混合'!Q12)</f>
        <v/>
      </c>
    </row>
    <row r="13" spans="1:28" x14ac:dyDescent="0.2">
      <c r="K13" s="19" t="str">
        <f t="shared" ca="1" si="0"/>
        <v/>
      </c>
      <c r="L13" s="18" t="str">
        <f ca="1">IF(COUNTIF('(2)単'!M13,"男子単*"),"MS",IF(COUNTIF('(2)単'!M13,"女子単*"),"WS",""))</f>
        <v/>
      </c>
      <c r="M13" s="22" t="str">
        <f ca="1">IF('(2)単'!N13="","",'(2)単'!N13)</f>
        <v/>
      </c>
      <c r="N13" s="20" t="str">
        <f ca="1">IF('(2)単'!O13="","",'(2)単'!O13)</f>
        <v/>
      </c>
      <c r="O13" s="20" t="str">
        <f ca="1">IF('(2)単'!P13="","",'(2)単'!P13)</f>
        <v/>
      </c>
      <c r="P13" s="20" t="str">
        <f ca="1">IF('(2)単'!Q13="","",'(2)単'!Q13)</f>
        <v/>
      </c>
      <c r="Q13" s="19" t="str">
        <f t="shared" ca="1" si="1"/>
        <v/>
      </c>
      <c r="R13" s="18" t="str">
        <f ca="1">IF(COUNTIF('(3)複'!M13,"男子複*"),"MD",IF(COUNTIF('(3)複'!M13,"女子複*"),"WD",""))</f>
        <v/>
      </c>
      <c r="S13" s="22" t="str">
        <f ca="1">IF('(3)複'!N13="","",'(3)複'!N13)</f>
        <v/>
      </c>
      <c r="T13" s="32" t="str">
        <f ca="1">IF('(3)複'!O13="","",'(3)複'!O13)</f>
        <v/>
      </c>
      <c r="U13" s="32" t="str">
        <f ca="1">IF('(3)複'!P13="","",'(3)複'!P13)</f>
        <v/>
      </c>
      <c r="V13" s="33" t="str">
        <f ca="1">IF('(3)複'!Q13="","",'(3)複'!Q13)</f>
        <v/>
      </c>
      <c r="W13" s="19" t="str">
        <f t="shared" ca="1" si="2"/>
        <v/>
      </c>
      <c r="X13" s="18" t="str">
        <f ca="1">IF(COUNTIF('(4)混合'!M13,"混合複*"),"XD","")</f>
        <v/>
      </c>
      <c r="Y13" s="22" t="str">
        <f ca="1">IF('(4)混合'!N13="","",'(4)混合'!N13)</f>
        <v/>
      </c>
      <c r="Z13" s="22" t="str">
        <f ca="1">IF('(4)混合'!O13="","",'(4)混合'!O13)</f>
        <v/>
      </c>
      <c r="AA13" s="22" t="str">
        <f ca="1">IF('(4)混合'!P13="","",'(4)混合'!P13)</f>
        <v/>
      </c>
      <c r="AB13" s="69" t="str">
        <f ca="1">IF('(4)混合'!Q13="","",'(4)混合'!Q13)</f>
        <v/>
      </c>
    </row>
    <row r="14" spans="1:28" x14ac:dyDescent="0.2">
      <c r="K14" s="19" t="str">
        <f t="shared" ca="1" si="0"/>
        <v/>
      </c>
      <c r="L14" s="18" t="str">
        <f ca="1">IF(COUNTIF('(2)単'!M14,"男子単*"),"MS",IF(COUNTIF('(2)単'!M14,"女子単*"),"WS",""))</f>
        <v/>
      </c>
      <c r="M14" s="22" t="str">
        <f ca="1">IF('(2)単'!N14="","",'(2)単'!N14)</f>
        <v/>
      </c>
      <c r="N14" s="20" t="str">
        <f ca="1">IF('(2)単'!O14="","",'(2)単'!O14)</f>
        <v/>
      </c>
      <c r="O14" s="20" t="str">
        <f ca="1">IF('(2)単'!P14="","",'(2)単'!P14)</f>
        <v/>
      </c>
      <c r="P14" s="20" t="str">
        <f ca="1">IF('(2)単'!Q14="","",'(2)単'!Q14)</f>
        <v/>
      </c>
      <c r="Q14" s="19" t="str">
        <f t="shared" ca="1" si="1"/>
        <v/>
      </c>
      <c r="R14" s="18" t="str">
        <f ca="1">R13</f>
        <v/>
      </c>
      <c r="S14" s="22" t="str">
        <f ca="1">IF('(3)複'!N14="","",'(3)複'!N14)</f>
        <v/>
      </c>
      <c r="T14" s="32" t="str">
        <f ca="1">IF('(3)複'!O14="","",'(3)複'!O14)</f>
        <v/>
      </c>
      <c r="U14" s="32" t="str">
        <f ca="1">IF('(3)複'!P14="","",'(3)複'!P14)</f>
        <v/>
      </c>
      <c r="V14" s="33" t="str">
        <f ca="1">IF('(3)複'!Q14="","",'(3)複'!Q14)</f>
        <v/>
      </c>
      <c r="W14" s="19" t="str">
        <f t="shared" ca="1" si="2"/>
        <v/>
      </c>
      <c r="X14" s="18" t="str">
        <f ca="1">X13</f>
        <v/>
      </c>
      <c r="Y14" s="22" t="str">
        <f ca="1">IF('(4)混合'!N14="","",'(4)混合'!N14)</f>
        <v/>
      </c>
      <c r="Z14" s="22" t="str">
        <f ca="1">IF('(4)混合'!O14="","",'(4)混合'!O14)</f>
        <v/>
      </c>
      <c r="AA14" s="22" t="str">
        <f ca="1">IF('(4)混合'!P14="","",'(4)混合'!P14)</f>
        <v/>
      </c>
      <c r="AB14" s="69" t="str">
        <f ca="1">IF('(4)混合'!Q14="","",'(4)混合'!Q14)</f>
        <v/>
      </c>
    </row>
    <row r="15" spans="1:28" x14ac:dyDescent="0.2">
      <c r="K15" s="19" t="str">
        <f t="shared" ca="1" si="0"/>
        <v/>
      </c>
      <c r="L15" s="18" t="str">
        <f ca="1">IF(COUNTIF('(2)単'!M15,"男子単*"),"MS",IF(COUNTIF('(2)単'!M15,"女子単*"),"WS",""))</f>
        <v/>
      </c>
      <c r="M15" s="22" t="str">
        <f ca="1">IF('(2)単'!N15="","",'(2)単'!N15)</f>
        <v/>
      </c>
      <c r="N15" s="20" t="str">
        <f ca="1">IF('(2)単'!O15="","",'(2)単'!O15)</f>
        <v/>
      </c>
      <c r="O15" s="20" t="str">
        <f ca="1">IF('(2)単'!P15="","",'(2)単'!P15)</f>
        <v/>
      </c>
      <c r="P15" s="20" t="str">
        <f ca="1">IF('(2)単'!Q15="","",'(2)単'!Q15)</f>
        <v/>
      </c>
      <c r="Q15" s="19" t="str">
        <f t="shared" ca="1" si="1"/>
        <v/>
      </c>
      <c r="R15" s="18" t="str">
        <f ca="1">IF(COUNTIF('(3)複'!M15,"男子複*"),"MD",IF(COUNTIF('(3)複'!M15,"女子複*"),"WD",""))</f>
        <v/>
      </c>
      <c r="S15" s="22" t="str">
        <f ca="1">IF('(3)複'!N15="","",'(3)複'!N15)</f>
        <v/>
      </c>
      <c r="T15" s="32" t="str">
        <f ca="1">IF('(3)複'!O15="","",'(3)複'!O15)</f>
        <v/>
      </c>
      <c r="U15" s="32" t="str">
        <f ca="1">IF('(3)複'!P15="","",'(3)複'!P15)</f>
        <v/>
      </c>
      <c r="V15" s="33" t="str">
        <f ca="1">IF('(3)複'!Q15="","",'(3)複'!Q15)</f>
        <v/>
      </c>
      <c r="W15" s="19" t="str">
        <f t="shared" ca="1" si="2"/>
        <v/>
      </c>
      <c r="X15" s="18" t="str">
        <f ca="1">IF(COUNTIF('(4)混合'!M15,"混合複*"),"XD","")</f>
        <v/>
      </c>
      <c r="Y15" s="22" t="str">
        <f ca="1">IF('(4)混合'!N15="","",'(4)混合'!N15)</f>
        <v/>
      </c>
      <c r="Z15" s="22" t="str">
        <f ca="1">IF('(4)混合'!O15="","",'(4)混合'!O15)</f>
        <v/>
      </c>
      <c r="AA15" s="22" t="str">
        <f ca="1">IF('(4)混合'!P15="","",'(4)混合'!P15)</f>
        <v/>
      </c>
      <c r="AB15" s="69" t="str">
        <f ca="1">IF('(4)混合'!Q15="","",'(4)混合'!Q15)</f>
        <v/>
      </c>
    </row>
    <row r="16" spans="1:28" x14ac:dyDescent="0.2">
      <c r="K16" s="19" t="str">
        <f t="shared" ca="1" si="0"/>
        <v/>
      </c>
      <c r="L16" s="18" t="str">
        <f ca="1">IF(COUNTIF('(2)単'!M16,"男子単*"),"MS",IF(COUNTIF('(2)単'!M16,"女子単*"),"WS",""))</f>
        <v/>
      </c>
      <c r="M16" s="22" t="str">
        <f ca="1">IF('(2)単'!N16="","",'(2)単'!N16)</f>
        <v/>
      </c>
      <c r="N16" s="20" t="str">
        <f ca="1">IF('(2)単'!O16="","",'(2)単'!O16)</f>
        <v/>
      </c>
      <c r="O16" s="20" t="str">
        <f ca="1">IF('(2)単'!P16="","",'(2)単'!P16)</f>
        <v/>
      </c>
      <c r="P16" s="20" t="str">
        <f ca="1">IF('(2)単'!Q16="","",'(2)単'!Q16)</f>
        <v/>
      </c>
      <c r="Q16" s="19" t="str">
        <f t="shared" ca="1" si="1"/>
        <v/>
      </c>
      <c r="R16" s="18" t="str">
        <f ca="1">R15</f>
        <v/>
      </c>
      <c r="S16" s="22" t="str">
        <f ca="1">IF('(3)複'!N16="","",'(3)複'!N16)</f>
        <v/>
      </c>
      <c r="T16" s="32" t="str">
        <f ca="1">IF('(3)複'!O16="","",'(3)複'!O16)</f>
        <v/>
      </c>
      <c r="U16" s="32" t="str">
        <f ca="1">IF('(3)複'!P16="","",'(3)複'!P16)</f>
        <v/>
      </c>
      <c r="V16" s="33" t="str">
        <f ca="1">IF('(3)複'!Q16="","",'(3)複'!Q16)</f>
        <v/>
      </c>
      <c r="W16" s="19" t="str">
        <f t="shared" ca="1" si="2"/>
        <v/>
      </c>
      <c r="X16" s="18" t="str">
        <f ca="1">X15</f>
        <v/>
      </c>
      <c r="Y16" s="22" t="str">
        <f ca="1">IF('(4)混合'!N16="","",'(4)混合'!N16)</f>
        <v/>
      </c>
      <c r="Z16" s="22" t="str">
        <f ca="1">IF('(4)混合'!O16="","",'(4)混合'!O16)</f>
        <v/>
      </c>
      <c r="AA16" s="22" t="str">
        <f ca="1">IF('(4)混合'!P16="","",'(4)混合'!P16)</f>
        <v/>
      </c>
      <c r="AB16" s="69" t="str">
        <f ca="1">IF('(4)混合'!Q16="","",'(4)混合'!Q16)</f>
        <v/>
      </c>
    </row>
    <row r="17" spans="11:28" x14ac:dyDescent="0.2">
      <c r="K17" s="19" t="str">
        <f t="shared" ca="1" si="0"/>
        <v/>
      </c>
      <c r="L17" s="18" t="str">
        <f ca="1">IF(COUNTIF('(2)単'!M17,"男子単*"),"MS",IF(COUNTIF('(2)単'!M17,"女子単*"),"WS",""))</f>
        <v/>
      </c>
      <c r="M17" s="22" t="str">
        <f ca="1">IF('(2)単'!N17="","",'(2)単'!N17)</f>
        <v/>
      </c>
      <c r="N17" s="20" t="str">
        <f ca="1">IF('(2)単'!O17="","",'(2)単'!O17)</f>
        <v/>
      </c>
      <c r="O17" s="20" t="str">
        <f ca="1">IF('(2)単'!P17="","",'(2)単'!P17)</f>
        <v/>
      </c>
      <c r="P17" s="20" t="str">
        <f ca="1">IF('(2)単'!Q17="","",'(2)単'!Q17)</f>
        <v/>
      </c>
      <c r="Q17" s="19" t="str">
        <f t="shared" ca="1" si="1"/>
        <v/>
      </c>
      <c r="R17" s="18" t="str">
        <f ca="1">IF(COUNTIF('(3)複'!M17,"男子複*"),"MD",IF(COUNTIF('(3)複'!M17,"女子複*"),"WD",""))</f>
        <v/>
      </c>
      <c r="S17" s="22" t="str">
        <f ca="1">IF('(3)複'!N17="","",'(3)複'!N17)</f>
        <v/>
      </c>
      <c r="T17" s="32" t="str">
        <f ca="1">IF('(3)複'!O17="","",'(3)複'!O17)</f>
        <v/>
      </c>
      <c r="U17" s="32" t="str">
        <f ca="1">IF('(3)複'!P17="","",'(3)複'!P17)</f>
        <v/>
      </c>
      <c r="V17" s="33" t="str">
        <f ca="1">IF('(3)複'!Q17="","",'(3)複'!Q17)</f>
        <v/>
      </c>
      <c r="W17" s="19" t="str">
        <f t="shared" ca="1" si="2"/>
        <v/>
      </c>
      <c r="X17" s="18" t="str">
        <f ca="1">IF(COUNTIF('(4)混合'!M17,"混合複*"),"XD","")</f>
        <v/>
      </c>
      <c r="Y17" s="22" t="str">
        <f ca="1">IF('(4)混合'!N17="","",'(4)混合'!N17)</f>
        <v/>
      </c>
      <c r="Z17" s="22" t="str">
        <f ca="1">IF('(4)混合'!O17="","",'(4)混合'!O17)</f>
        <v/>
      </c>
      <c r="AA17" s="22" t="str">
        <f ca="1">IF('(4)混合'!P17="","",'(4)混合'!P17)</f>
        <v/>
      </c>
      <c r="AB17" s="69" t="str">
        <f ca="1">IF('(4)混合'!Q17="","",'(4)混合'!Q17)</f>
        <v/>
      </c>
    </row>
    <row r="18" spans="11:28" x14ac:dyDescent="0.2">
      <c r="K18" s="19" t="str">
        <f t="shared" ca="1" si="0"/>
        <v/>
      </c>
      <c r="L18" s="18" t="str">
        <f ca="1">IF(COUNTIF('(2)単'!M18,"男子単*"),"MS",IF(COUNTIF('(2)単'!M18,"女子単*"),"WS",""))</f>
        <v/>
      </c>
      <c r="M18" s="22" t="str">
        <f ca="1">IF('(2)単'!N18="","",'(2)単'!N18)</f>
        <v/>
      </c>
      <c r="N18" s="20" t="str">
        <f ca="1">IF('(2)単'!O18="","",'(2)単'!O18)</f>
        <v/>
      </c>
      <c r="O18" s="20" t="str">
        <f ca="1">IF('(2)単'!P18="","",'(2)単'!P18)</f>
        <v/>
      </c>
      <c r="P18" s="20" t="str">
        <f ca="1">IF('(2)単'!Q18="","",'(2)単'!Q18)</f>
        <v/>
      </c>
      <c r="Q18" s="19" t="str">
        <f t="shared" ca="1" si="1"/>
        <v/>
      </c>
      <c r="R18" s="18" t="str">
        <f ca="1">R17</f>
        <v/>
      </c>
      <c r="S18" s="22" t="str">
        <f ca="1">IF('(3)複'!N18="","",'(3)複'!N18)</f>
        <v/>
      </c>
      <c r="T18" s="32" t="str">
        <f ca="1">IF('(3)複'!O18="","",'(3)複'!O18)</f>
        <v/>
      </c>
      <c r="U18" s="32" t="str">
        <f ca="1">IF('(3)複'!P18="","",'(3)複'!P18)</f>
        <v/>
      </c>
      <c r="V18" s="33" t="str">
        <f ca="1">IF('(3)複'!Q18="","",'(3)複'!Q18)</f>
        <v/>
      </c>
      <c r="W18" s="19" t="str">
        <f t="shared" ca="1" si="2"/>
        <v/>
      </c>
      <c r="X18" s="18" t="str">
        <f ca="1">X17</f>
        <v/>
      </c>
      <c r="Y18" s="22" t="str">
        <f ca="1">IF('(4)混合'!N18="","",'(4)混合'!N18)</f>
        <v/>
      </c>
      <c r="Z18" s="22" t="str">
        <f ca="1">IF('(4)混合'!O18="","",'(4)混合'!O18)</f>
        <v/>
      </c>
      <c r="AA18" s="22" t="str">
        <f ca="1">IF('(4)混合'!P18="","",'(4)混合'!P18)</f>
        <v/>
      </c>
      <c r="AB18" s="69" t="str">
        <f ca="1">IF('(4)混合'!Q18="","",'(4)混合'!Q18)</f>
        <v/>
      </c>
    </row>
    <row r="19" spans="11:28" x14ac:dyDescent="0.2">
      <c r="K19" s="19" t="str">
        <f t="shared" ca="1" si="0"/>
        <v/>
      </c>
      <c r="L19" s="18" t="str">
        <f ca="1">IF(COUNTIF('(2)単'!M19,"男子単*"),"MS",IF(COUNTIF('(2)単'!M19,"女子単*"),"WS",""))</f>
        <v/>
      </c>
      <c r="M19" s="22" t="str">
        <f ca="1">IF('(2)単'!N19="","",'(2)単'!N19)</f>
        <v/>
      </c>
      <c r="N19" s="20" t="str">
        <f ca="1">IF('(2)単'!O19="","",'(2)単'!O19)</f>
        <v/>
      </c>
      <c r="O19" s="20" t="str">
        <f ca="1">IF('(2)単'!P19="","",'(2)単'!P19)</f>
        <v/>
      </c>
      <c r="P19" s="20" t="str">
        <f ca="1">IF('(2)単'!Q19="","",'(2)単'!Q19)</f>
        <v/>
      </c>
      <c r="Q19" s="19" t="str">
        <f t="shared" ca="1" si="1"/>
        <v/>
      </c>
      <c r="R19" s="18" t="str">
        <f ca="1">IF(COUNTIF('(3)複'!M19,"男子複*"),"MD",IF(COUNTIF('(3)複'!M19,"女子複*"),"WD",""))</f>
        <v/>
      </c>
      <c r="S19" s="22" t="str">
        <f ca="1">IF('(3)複'!N19="","",'(3)複'!N19)</f>
        <v/>
      </c>
      <c r="T19" s="32" t="str">
        <f ca="1">IF('(3)複'!O19="","",'(3)複'!O19)</f>
        <v/>
      </c>
      <c r="U19" s="32" t="str">
        <f ca="1">IF('(3)複'!P19="","",'(3)複'!P19)</f>
        <v/>
      </c>
      <c r="V19" s="33" t="str">
        <f ca="1">IF('(3)複'!Q19="","",'(3)複'!Q19)</f>
        <v/>
      </c>
      <c r="W19" s="19" t="str">
        <f t="shared" ca="1" si="2"/>
        <v/>
      </c>
      <c r="X19" s="18" t="str">
        <f ca="1">IF(COUNTIF('(4)混合'!M19,"混合複*"),"XD","")</f>
        <v/>
      </c>
      <c r="Y19" s="22" t="str">
        <f ca="1">IF('(4)混合'!N19="","",'(4)混合'!N19)</f>
        <v/>
      </c>
      <c r="Z19" s="22" t="str">
        <f ca="1">IF('(4)混合'!O19="","",'(4)混合'!O19)</f>
        <v/>
      </c>
      <c r="AA19" s="22" t="str">
        <f ca="1">IF('(4)混合'!P19="","",'(4)混合'!P19)</f>
        <v/>
      </c>
      <c r="AB19" s="69" t="str">
        <f ca="1">IF('(4)混合'!Q19="","",'(4)混合'!Q19)</f>
        <v/>
      </c>
    </row>
    <row r="20" spans="11:28" x14ac:dyDescent="0.2">
      <c r="K20" s="19" t="str">
        <f t="shared" ca="1" si="0"/>
        <v/>
      </c>
      <c r="L20" s="18" t="str">
        <f ca="1">IF(COUNTIF('(2)単'!M20,"男子単*"),"MS",IF(COUNTIF('(2)単'!M20,"女子単*"),"WS",""))</f>
        <v/>
      </c>
      <c r="M20" s="22" t="str">
        <f ca="1">IF('(2)単'!N20="","",'(2)単'!N20)</f>
        <v/>
      </c>
      <c r="N20" s="20" t="str">
        <f ca="1">IF('(2)単'!O20="","",'(2)単'!O20)</f>
        <v/>
      </c>
      <c r="O20" s="20" t="str">
        <f ca="1">IF('(2)単'!P20="","",'(2)単'!P20)</f>
        <v/>
      </c>
      <c r="P20" s="20" t="str">
        <f ca="1">IF('(2)単'!Q20="","",'(2)単'!Q20)</f>
        <v/>
      </c>
      <c r="Q20" s="19" t="str">
        <f t="shared" ca="1" si="1"/>
        <v/>
      </c>
      <c r="R20" s="18" t="str">
        <f ca="1">R19</f>
        <v/>
      </c>
      <c r="S20" s="22" t="str">
        <f ca="1">IF('(3)複'!N20="","",'(3)複'!N20)</f>
        <v/>
      </c>
      <c r="T20" s="32" t="str">
        <f ca="1">IF('(3)複'!O20="","",'(3)複'!O20)</f>
        <v/>
      </c>
      <c r="U20" s="32" t="str">
        <f ca="1">IF('(3)複'!P20="","",'(3)複'!P20)</f>
        <v/>
      </c>
      <c r="V20" s="33" t="str">
        <f ca="1">IF('(3)複'!Q20="","",'(3)複'!Q20)</f>
        <v/>
      </c>
      <c r="W20" s="19" t="str">
        <f t="shared" ca="1" si="2"/>
        <v/>
      </c>
      <c r="X20" s="18" t="str">
        <f ca="1">X19</f>
        <v/>
      </c>
      <c r="Y20" s="22" t="str">
        <f ca="1">IF('(4)混合'!N20="","",'(4)混合'!N20)</f>
        <v/>
      </c>
      <c r="Z20" s="22" t="str">
        <f ca="1">IF('(4)混合'!O20="","",'(4)混合'!O20)</f>
        <v/>
      </c>
      <c r="AA20" s="22" t="str">
        <f ca="1">IF('(4)混合'!P20="","",'(4)混合'!P20)</f>
        <v/>
      </c>
      <c r="AB20" s="69" t="str">
        <f ca="1">IF('(4)混合'!Q20="","",'(4)混合'!Q20)</f>
        <v/>
      </c>
    </row>
    <row r="21" spans="11:28" x14ac:dyDescent="0.2">
      <c r="K21" s="19" t="str">
        <f t="shared" ca="1" si="0"/>
        <v/>
      </c>
      <c r="L21" s="18" t="str">
        <f ca="1">IF(COUNTIF('(2)単'!M21,"男子単*"),"MS",IF(COUNTIF('(2)単'!M21,"女子単*"),"WS",""))</f>
        <v/>
      </c>
      <c r="M21" s="22" t="str">
        <f ca="1">IF('(2)単'!N21="","",'(2)単'!N21)</f>
        <v/>
      </c>
      <c r="N21" s="20" t="str">
        <f ca="1">IF('(2)単'!O21="","",'(2)単'!O21)</f>
        <v/>
      </c>
      <c r="O21" s="20" t="str">
        <f ca="1">IF('(2)単'!P21="","",'(2)単'!P21)</f>
        <v/>
      </c>
      <c r="P21" s="20" t="str">
        <f ca="1">IF('(2)単'!Q21="","",'(2)単'!Q21)</f>
        <v/>
      </c>
      <c r="Q21" s="19" t="str">
        <f t="shared" ca="1" si="1"/>
        <v/>
      </c>
      <c r="R21" s="18" t="str">
        <f ca="1">IF(COUNTIF('(3)複'!M21,"男子複*"),"MD",IF(COUNTIF('(3)複'!M21,"女子複*"),"WD",""))</f>
        <v/>
      </c>
      <c r="S21" s="22" t="str">
        <f ca="1">IF('(3)複'!N21="","",'(3)複'!N21)</f>
        <v/>
      </c>
      <c r="T21" s="32" t="str">
        <f ca="1">IF('(3)複'!O21="","",'(3)複'!O21)</f>
        <v/>
      </c>
      <c r="U21" s="32" t="str">
        <f ca="1">IF('(3)複'!P21="","",'(3)複'!P21)</f>
        <v/>
      </c>
      <c r="V21" s="33" t="str">
        <f ca="1">IF('(3)複'!Q21="","",'(3)複'!Q21)</f>
        <v/>
      </c>
      <c r="W21" s="19" t="str">
        <f t="shared" ca="1" si="2"/>
        <v/>
      </c>
      <c r="X21" s="18" t="str">
        <f ca="1">IF(COUNTIF('(4)混合'!M21,"混合複*"),"XD","")</f>
        <v/>
      </c>
      <c r="Y21" s="22" t="str">
        <f ca="1">IF('(4)混合'!N21="","",'(4)混合'!N21)</f>
        <v/>
      </c>
      <c r="Z21" s="22" t="str">
        <f ca="1">IF('(4)混合'!O21="","",'(4)混合'!O21)</f>
        <v/>
      </c>
      <c r="AA21" s="22" t="str">
        <f ca="1">IF('(4)混合'!P21="","",'(4)混合'!P21)</f>
        <v/>
      </c>
      <c r="AB21" s="69" t="str">
        <f ca="1">IF('(4)混合'!Q21="","",'(4)混合'!Q21)</f>
        <v/>
      </c>
    </row>
    <row r="22" spans="11:28" x14ac:dyDescent="0.2">
      <c r="K22" s="19" t="str">
        <f t="shared" ca="1" si="0"/>
        <v/>
      </c>
      <c r="L22" s="18" t="str">
        <f ca="1">IF(COUNTIF('(2)単'!M22,"男子単*"),"MS",IF(COUNTIF('(2)単'!M22,"女子単*"),"WS",""))</f>
        <v/>
      </c>
      <c r="M22" s="22" t="str">
        <f ca="1">IF('(2)単'!N22="","",'(2)単'!N22)</f>
        <v/>
      </c>
      <c r="N22" s="20" t="str">
        <f ca="1">IF('(2)単'!O22="","",'(2)単'!O22)</f>
        <v/>
      </c>
      <c r="O22" s="20" t="str">
        <f ca="1">IF('(2)単'!P22="","",'(2)単'!P22)</f>
        <v/>
      </c>
      <c r="P22" s="20" t="str">
        <f ca="1">IF('(2)単'!Q22="","",'(2)単'!Q22)</f>
        <v/>
      </c>
      <c r="Q22" s="19" t="str">
        <f t="shared" ca="1" si="1"/>
        <v/>
      </c>
      <c r="R22" s="18" t="str">
        <f ca="1">R21</f>
        <v/>
      </c>
      <c r="S22" s="22" t="str">
        <f ca="1">IF('(3)複'!N22="","",'(3)複'!N22)</f>
        <v/>
      </c>
      <c r="T22" s="32" t="str">
        <f ca="1">IF('(3)複'!O22="","",'(3)複'!O22)</f>
        <v/>
      </c>
      <c r="U22" s="32" t="str">
        <f ca="1">IF('(3)複'!P22="","",'(3)複'!P22)</f>
        <v/>
      </c>
      <c r="V22" s="33" t="str">
        <f ca="1">IF('(3)複'!Q22="","",'(3)複'!Q22)</f>
        <v/>
      </c>
      <c r="W22" s="19" t="str">
        <f t="shared" ca="1" si="2"/>
        <v/>
      </c>
      <c r="X22" s="18" t="str">
        <f ca="1">X21</f>
        <v/>
      </c>
      <c r="Y22" s="22" t="str">
        <f ca="1">IF('(4)混合'!N22="","",'(4)混合'!N22)</f>
        <v/>
      </c>
      <c r="Z22" s="22" t="str">
        <f ca="1">IF('(4)混合'!O22="","",'(4)混合'!O22)</f>
        <v/>
      </c>
      <c r="AA22" s="22" t="str">
        <f ca="1">IF('(4)混合'!P22="","",'(4)混合'!P22)</f>
        <v/>
      </c>
      <c r="AB22" s="69" t="str">
        <f ca="1">IF('(4)混合'!Q22="","",'(4)混合'!Q22)</f>
        <v/>
      </c>
    </row>
    <row r="23" spans="11:28" x14ac:dyDescent="0.2">
      <c r="K23" s="19" t="str">
        <f t="shared" ca="1" si="0"/>
        <v/>
      </c>
      <c r="L23" s="18" t="str">
        <f ca="1">IF(COUNTIF('(2)単'!M23,"男子単*"),"MS",IF(COUNTIF('(2)単'!M23,"女子単*"),"WS",""))</f>
        <v/>
      </c>
      <c r="M23" s="22" t="str">
        <f ca="1">IF('(2)単'!N23="","",'(2)単'!N23)</f>
        <v/>
      </c>
      <c r="N23" s="20" t="str">
        <f ca="1">IF('(2)単'!O23="","",'(2)単'!O23)</f>
        <v/>
      </c>
      <c r="O23" s="20" t="str">
        <f ca="1">IF('(2)単'!P23="","",'(2)単'!P23)</f>
        <v/>
      </c>
      <c r="P23" s="20" t="str">
        <f ca="1">IF('(2)単'!Q23="","",'(2)単'!Q23)</f>
        <v/>
      </c>
      <c r="Q23" s="19" t="str">
        <f t="shared" ca="1" si="1"/>
        <v/>
      </c>
      <c r="R23" s="18" t="str">
        <f ca="1">IF(COUNTIF('(3)複'!M23,"男子複*"),"MD",IF(COUNTIF('(3)複'!M23,"女子複*"),"WD",""))</f>
        <v/>
      </c>
      <c r="S23" s="22" t="str">
        <f ca="1">IF('(3)複'!N23="","",'(3)複'!N23)</f>
        <v/>
      </c>
      <c r="T23" s="32" t="str">
        <f ca="1">IF('(3)複'!O23="","",'(3)複'!O23)</f>
        <v/>
      </c>
      <c r="U23" s="32" t="str">
        <f ca="1">IF('(3)複'!P23="","",'(3)複'!P23)</f>
        <v/>
      </c>
      <c r="V23" s="33" t="str">
        <f ca="1">IF('(3)複'!Q23="","",'(3)複'!Q23)</f>
        <v/>
      </c>
      <c r="W23" s="19" t="str">
        <f t="shared" ca="1" si="2"/>
        <v/>
      </c>
      <c r="X23" s="18" t="str">
        <f ca="1">IF(COUNTIF('(4)混合'!M23,"混合複*"),"XD","")</f>
        <v/>
      </c>
      <c r="Y23" s="22" t="str">
        <f ca="1">IF('(4)混合'!N23="","",'(4)混合'!N23)</f>
        <v/>
      </c>
      <c r="Z23" s="22" t="str">
        <f ca="1">IF('(4)混合'!O23="","",'(4)混合'!O23)</f>
        <v/>
      </c>
      <c r="AA23" s="22" t="str">
        <f ca="1">IF('(4)混合'!P23="","",'(4)混合'!P23)</f>
        <v/>
      </c>
      <c r="AB23" s="69" t="str">
        <f ca="1">IF('(4)混合'!Q23="","",'(4)混合'!Q23)</f>
        <v/>
      </c>
    </row>
    <row r="24" spans="11:28" x14ac:dyDescent="0.2">
      <c r="K24" s="19" t="str">
        <f t="shared" ca="1" si="0"/>
        <v/>
      </c>
      <c r="L24" s="18" t="str">
        <f ca="1">IF(COUNTIF('(2)単'!M24,"男子単*"),"MS",IF(COUNTIF('(2)単'!M24,"女子単*"),"WS",""))</f>
        <v/>
      </c>
      <c r="M24" s="22" t="str">
        <f ca="1">IF('(2)単'!N24="","",'(2)単'!N24)</f>
        <v/>
      </c>
      <c r="N24" s="20" t="str">
        <f ca="1">IF('(2)単'!O24="","",'(2)単'!O24)</f>
        <v/>
      </c>
      <c r="O24" s="20" t="str">
        <f ca="1">IF('(2)単'!P24="","",'(2)単'!P24)</f>
        <v/>
      </c>
      <c r="P24" s="20" t="str">
        <f ca="1">IF('(2)単'!Q24="","",'(2)単'!Q24)</f>
        <v/>
      </c>
      <c r="Q24" s="19" t="str">
        <f t="shared" ca="1" si="1"/>
        <v/>
      </c>
      <c r="R24" s="18" t="str">
        <f ca="1">R23</f>
        <v/>
      </c>
      <c r="S24" s="22" t="str">
        <f ca="1">IF('(3)複'!N24="","",'(3)複'!N24)</f>
        <v/>
      </c>
      <c r="T24" s="32" t="str">
        <f ca="1">IF('(3)複'!O24="","",'(3)複'!O24)</f>
        <v/>
      </c>
      <c r="U24" s="32" t="str">
        <f ca="1">IF('(3)複'!P24="","",'(3)複'!P24)</f>
        <v/>
      </c>
      <c r="V24" s="33" t="str">
        <f ca="1">IF('(3)複'!Q24="","",'(3)複'!Q24)</f>
        <v/>
      </c>
      <c r="W24" s="19" t="str">
        <f t="shared" ca="1" si="2"/>
        <v/>
      </c>
      <c r="X24" s="18" t="str">
        <f ca="1">X23</f>
        <v/>
      </c>
      <c r="Y24" s="22" t="str">
        <f ca="1">IF('(4)混合'!N24="","",'(4)混合'!N24)</f>
        <v/>
      </c>
      <c r="Z24" s="22" t="str">
        <f ca="1">IF('(4)混合'!O24="","",'(4)混合'!O24)</f>
        <v/>
      </c>
      <c r="AA24" s="22" t="str">
        <f ca="1">IF('(4)混合'!P24="","",'(4)混合'!P24)</f>
        <v/>
      </c>
      <c r="AB24" s="69" t="str">
        <f ca="1">IF('(4)混合'!Q24="","",'(4)混合'!Q24)</f>
        <v/>
      </c>
    </row>
    <row r="25" spans="11:28" x14ac:dyDescent="0.2">
      <c r="K25" s="19" t="str">
        <f t="shared" ca="1" si="0"/>
        <v/>
      </c>
      <c r="L25" s="18" t="str">
        <f ca="1">IF(COUNTIF('(2)単'!M25,"男子単*"),"MS",IF(COUNTIF('(2)単'!M25,"女子単*"),"WS",""))</f>
        <v/>
      </c>
      <c r="M25" s="22" t="str">
        <f ca="1">IF('(2)単'!N25="","",'(2)単'!N25)</f>
        <v/>
      </c>
      <c r="N25" s="20" t="str">
        <f ca="1">IF('(2)単'!O25="","",'(2)単'!O25)</f>
        <v/>
      </c>
      <c r="O25" s="20" t="str">
        <f ca="1">IF('(2)単'!P25="","",'(2)単'!P25)</f>
        <v/>
      </c>
      <c r="P25" s="20" t="str">
        <f ca="1">IF('(2)単'!Q25="","",'(2)単'!Q25)</f>
        <v/>
      </c>
      <c r="Q25" s="19" t="str">
        <f t="shared" ca="1" si="1"/>
        <v/>
      </c>
      <c r="R25" s="18" t="str">
        <f ca="1">IF(COUNTIF('(3)複'!M25,"男子複*"),"MD",IF(COUNTIF('(3)複'!M25,"女子複*"),"WD",""))</f>
        <v/>
      </c>
      <c r="S25" s="22" t="str">
        <f ca="1">IF('(3)複'!N25="","",'(3)複'!N25)</f>
        <v/>
      </c>
      <c r="T25" s="32" t="str">
        <f ca="1">IF('(3)複'!O25="","",'(3)複'!O25)</f>
        <v/>
      </c>
      <c r="U25" s="32" t="str">
        <f ca="1">IF('(3)複'!P25="","",'(3)複'!P25)</f>
        <v/>
      </c>
      <c r="V25" s="33" t="str">
        <f ca="1">IF('(3)複'!Q25="","",'(3)複'!Q25)</f>
        <v/>
      </c>
      <c r="W25" s="19" t="str">
        <f t="shared" ca="1" si="2"/>
        <v/>
      </c>
      <c r="X25" s="18" t="str">
        <f ca="1">IF(COUNTIF('(4)混合'!M25,"混合複*"),"XD","")</f>
        <v/>
      </c>
      <c r="Y25" s="22" t="str">
        <f ca="1">IF('(4)混合'!N25="","",'(4)混合'!N25)</f>
        <v/>
      </c>
      <c r="Z25" s="22" t="str">
        <f ca="1">IF('(4)混合'!O25="","",'(4)混合'!O25)</f>
        <v/>
      </c>
      <c r="AA25" s="22" t="str">
        <f ca="1">IF('(4)混合'!P25="","",'(4)混合'!P25)</f>
        <v/>
      </c>
      <c r="AB25" s="69" t="str">
        <f ca="1">IF('(4)混合'!Q25="","",'(4)混合'!Q25)</f>
        <v/>
      </c>
    </row>
    <row r="26" spans="11:28" x14ac:dyDescent="0.2">
      <c r="K26" s="19" t="str">
        <f t="shared" ca="1" si="0"/>
        <v/>
      </c>
      <c r="L26" s="18" t="str">
        <f ca="1">IF(COUNTIF('(2)単'!M26,"男子単*"),"MS",IF(COUNTIF('(2)単'!M26,"女子単*"),"WS",""))</f>
        <v/>
      </c>
      <c r="M26" s="22" t="str">
        <f ca="1">IF('(2)単'!N26="","",'(2)単'!N26)</f>
        <v/>
      </c>
      <c r="N26" s="20" t="str">
        <f ca="1">IF('(2)単'!O26="","",'(2)単'!O26)</f>
        <v/>
      </c>
      <c r="O26" s="20" t="str">
        <f ca="1">IF('(2)単'!P26="","",'(2)単'!P26)</f>
        <v/>
      </c>
      <c r="P26" s="20" t="str">
        <f ca="1">IF('(2)単'!Q26="","",'(2)単'!Q26)</f>
        <v/>
      </c>
      <c r="Q26" s="19" t="str">
        <f t="shared" ca="1" si="1"/>
        <v/>
      </c>
      <c r="R26" s="18" t="str">
        <f ca="1">R25</f>
        <v/>
      </c>
      <c r="S26" s="22" t="str">
        <f ca="1">IF('(3)複'!N26="","",'(3)複'!N26)</f>
        <v/>
      </c>
      <c r="T26" s="32" t="str">
        <f ca="1">IF('(3)複'!O26="","",'(3)複'!O26)</f>
        <v/>
      </c>
      <c r="U26" s="32" t="str">
        <f ca="1">IF('(3)複'!P26="","",'(3)複'!P26)</f>
        <v/>
      </c>
      <c r="V26" s="33" t="str">
        <f ca="1">IF('(3)複'!Q26="","",'(3)複'!Q26)</f>
        <v/>
      </c>
      <c r="W26" s="19" t="str">
        <f t="shared" ca="1" si="2"/>
        <v/>
      </c>
      <c r="X26" s="18" t="str">
        <f ca="1">X25</f>
        <v/>
      </c>
      <c r="Y26" s="22" t="str">
        <f ca="1">IF('(4)混合'!N26="","",'(4)混合'!N26)</f>
        <v/>
      </c>
      <c r="Z26" s="22" t="str">
        <f ca="1">IF('(4)混合'!O26="","",'(4)混合'!O26)</f>
        <v/>
      </c>
      <c r="AA26" s="22" t="str">
        <f ca="1">IF('(4)混合'!P26="","",'(4)混合'!P26)</f>
        <v/>
      </c>
      <c r="AB26" s="69" t="str">
        <f ca="1">IF('(4)混合'!Q26="","",'(4)混合'!Q26)</f>
        <v/>
      </c>
    </row>
    <row r="27" spans="11:28" x14ac:dyDescent="0.2">
      <c r="K27" s="19" t="str">
        <f t="shared" ca="1" si="0"/>
        <v/>
      </c>
      <c r="L27" s="18" t="str">
        <f ca="1">IF(COUNTIF('(2)単'!M27,"男子単*"),"MS",IF(COUNTIF('(2)単'!M27,"女子単*"),"WS",""))</f>
        <v/>
      </c>
      <c r="M27" s="22" t="str">
        <f ca="1">IF('(2)単'!N27="","",'(2)単'!N27)</f>
        <v/>
      </c>
      <c r="N27" s="20" t="str">
        <f ca="1">IF('(2)単'!O27="","",'(2)単'!O27)</f>
        <v/>
      </c>
      <c r="O27" s="20" t="str">
        <f ca="1">IF('(2)単'!P27="","",'(2)単'!P27)</f>
        <v/>
      </c>
      <c r="P27" s="20" t="str">
        <f ca="1">IF('(2)単'!Q27="","",'(2)単'!Q27)</f>
        <v/>
      </c>
      <c r="Q27" s="19" t="str">
        <f t="shared" ca="1" si="1"/>
        <v/>
      </c>
      <c r="R27" s="18" t="str">
        <f ca="1">IF(COUNTIF('(3)複'!M27,"男子複*"),"MD",IF(COUNTIF('(3)複'!M27,"女子複*"),"WD",""))</f>
        <v/>
      </c>
      <c r="S27" s="22" t="str">
        <f ca="1">IF('(3)複'!N27="","",'(3)複'!N27)</f>
        <v/>
      </c>
      <c r="T27" s="32" t="str">
        <f ca="1">IF('(3)複'!O27="","",'(3)複'!O27)</f>
        <v/>
      </c>
      <c r="U27" s="32" t="str">
        <f ca="1">IF('(3)複'!P27="","",'(3)複'!P27)</f>
        <v/>
      </c>
      <c r="V27" s="33" t="str">
        <f ca="1">IF('(3)複'!Q27="","",'(3)複'!Q27)</f>
        <v/>
      </c>
      <c r="W27" s="19" t="str">
        <f t="shared" ca="1" si="2"/>
        <v/>
      </c>
      <c r="X27" s="18" t="str">
        <f ca="1">IF(COUNTIF('(4)混合'!M27,"混合複*"),"XD","")</f>
        <v/>
      </c>
      <c r="Y27" s="22" t="str">
        <f ca="1">IF('(4)混合'!N27="","",'(4)混合'!N27)</f>
        <v/>
      </c>
      <c r="Z27" s="22" t="str">
        <f ca="1">IF('(4)混合'!O27="","",'(4)混合'!O27)</f>
        <v/>
      </c>
      <c r="AA27" s="22" t="str">
        <f ca="1">IF('(4)混合'!P27="","",'(4)混合'!P27)</f>
        <v/>
      </c>
      <c r="AB27" s="69" t="str">
        <f ca="1">IF('(4)混合'!Q27="","",'(4)混合'!Q27)</f>
        <v/>
      </c>
    </row>
    <row r="28" spans="11:28" x14ac:dyDescent="0.2">
      <c r="K28" s="19" t="str">
        <f t="shared" ca="1" si="0"/>
        <v/>
      </c>
      <c r="L28" s="18" t="str">
        <f ca="1">IF(COUNTIF('(2)単'!M28,"男子単*"),"MS",IF(COUNTIF('(2)単'!M28,"女子単*"),"WS",""))</f>
        <v/>
      </c>
      <c r="M28" s="22" t="str">
        <f ca="1">IF('(2)単'!N28="","",'(2)単'!N28)</f>
        <v/>
      </c>
      <c r="N28" s="20" t="str">
        <f ca="1">IF('(2)単'!O28="","",'(2)単'!O28)</f>
        <v/>
      </c>
      <c r="O28" s="20" t="str">
        <f ca="1">IF('(2)単'!P28="","",'(2)単'!P28)</f>
        <v/>
      </c>
      <c r="P28" s="20" t="str">
        <f ca="1">IF('(2)単'!Q28="","",'(2)単'!Q28)</f>
        <v/>
      </c>
      <c r="Q28" s="19" t="str">
        <f t="shared" ca="1" si="1"/>
        <v/>
      </c>
      <c r="R28" s="18" t="str">
        <f ca="1">R27</f>
        <v/>
      </c>
      <c r="S28" s="22" t="str">
        <f ca="1">IF('(3)複'!N28="","",'(3)複'!N28)</f>
        <v/>
      </c>
      <c r="T28" s="32" t="str">
        <f ca="1">IF('(3)複'!O28="","",'(3)複'!O28)</f>
        <v/>
      </c>
      <c r="U28" s="32" t="str">
        <f ca="1">IF('(3)複'!P28="","",'(3)複'!P28)</f>
        <v/>
      </c>
      <c r="V28" s="33" t="str">
        <f ca="1">IF('(3)複'!Q28="","",'(3)複'!Q28)</f>
        <v/>
      </c>
      <c r="W28" s="19" t="str">
        <f t="shared" ca="1" si="2"/>
        <v/>
      </c>
      <c r="X28" s="18" t="str">
        <f ca="1">X27</f>
        <v/>
      </c>
      <c r="Y28" s="22" t="str">
        <f ca="1">IF('(4)混合'!N28="","",'(4)混合'!N28)</f>
        <v/>
      </c>
      <c r="Z28" s="22" t="str">
        <f ca="1">IF('(4)混合'!O28="","",'(4)混合'!O28)</f>
        <v/>
      </c>
      <c r="AA28" s="22" t="str">
        <f ca="1">IF('(4)混合'!P28="","",'(4)混合'!P28)</f>
        <v/>
      </c>
      <c r="AB28" s="69" t="str">
        <f ca="1">IF('(4)混合'!Q28="","",'(4)混合'!Q28)</f>
        <v/>
      </c>
    </row>
    <row r="29" spans="11:28" x14ac:dyDescent="0.2">
      <c r="K29" s="19" t="str">
        <f t="shared" ca="1" si="0"/>
        <v/>
      </c>
      <c r="L29" s="18" t="str">
        <f ca="1">IF(COUNTIF('(2)単'!M29,"男子単*"),"MS",IF(COUNTIF('(2)単'!M29,"女子単*"),"WS",""))</f>
        <v/>
      </c>
      <c r="M29" s="22" t="str">
        <f ca="1">IF('(2)単'!N29="","",'(2)単'!N29)</f>
        <v/>
      </c>
      <c r="N29" s="20" t="str">
        <f ca="1">IF('(2)単'!O29="","",'(2)単'!O29)</f>
        <v/>
      </c>
      <c r="O29" s="20" t="str">
        <f ca="1">IF('(2)単'!P29="","",'(2)単'!P29)</f>
        <v/>
      </c>
      <c r="P29" s="20" t="str">
        <f ca="1">IF('(2)単'!Q29="","",'(2)単'!Q29)</f>
        <v/>
      </c>
      <c r="Q29" s="19" t="str">
        <f t="shared" ca="1" si="1"/>
        <v/>
      </c>
      <c r="R29" s="18" t="str">
        <f ca="1">IF(COUNTIF('(3)複'!M29,"男子複*"),"MD",IF(COUNTIF('(3)複'!M29,"女子複*"),"WD",""))</f>
        <v/>
      </c>
      <c r="S29" s="22" t="str">
        <f ca="1">IF('(3)複'!N29="","",'(3)複'!N29)</f>
        <v/>
      </c>
      <c r="T29" s="32" t="str">
        <f ca="1">IF('(3)複'!O29="","",'(3)複'!O29)</f>
        <v/>
      </c>
      <c r="U29" s="32" t="str">
        <f ca="1">IF('(3)複'!P29="","",'(3)複'!P29)</f>
        <v/>
      </c>
      <c r="V29" s="33" t="str">
        <f ca="1">IF('(3)複'!Q29="","",'(3)複'!Q29)</f>
        <v/>
      </c>
      <c r="W29" s="19" t="str">
        <f t="shared" ca="1" si="2"/>
        <v/>
      </c>
      <c r="X29" s="18" t="str">
        <f ca="1">IF(COUNTIF('(4)混合'!M29,"混合複*"),"XD","")</f>
        <v/>
      </c>
      <c r="Y29" s="22" t="str">
        <f ca="1">IF('(4)混合'!N29="","",'(4)混合'!N29)</f>
        <v/>
      </c>
      <c r="Z29" s="22" t="str">
        <f ca="1">IF('(4)混合'!O29="","",'(4)混合'!O29)</f>
        <v/>
      </c>
      <c r="AA29" s="22" t="str">
        <f ca="1">IF('(4)混合'!P29="","",'(4)混合'!P29)</f>
        <v/>
      </c>
      <c r="AB29" s="69" t="str">
        <f ca="1">IF('(4)混合'!Q29="","",'(4)混合'!Q29)</f>
        <v/>
      </c>
    </row>
    <row r="30" spans="11:28" x14ac:dyDescent="0.2">
      <c r="K30" s="19" t="str">
        <f t="shared" ca="1" si="0"/>
        <v/>
      </c>
      <c r="L30" s="18" t="str">
        <f ca="1">IF(COUNTIF('(2)単'!M30,"男子単*"),"MS",IF(COUNTIF('(2)単'!M30,"女子単*"),"WS",""))</f>
        <v/>
      </c>
      <c r="M30" s="22" t="str">
        <f ca="1">IF('(2)単'!N30="","",'(2)単'!N30)</f>
        <v/>
      </c>
      <c r="N30" s="20" t="str">
        <f ca="1">IF('(2)単'!O30="","",'(2)単'!O30)</f>
        <v/>
      </c>
      <c r="O30" s="20" t="str">
        <f ca="1">IF('(2)単'!P30="","",'(2)単'!P30)</f>
        <v/>
      </c>
      <c r="P30" s="20" t="str">
        <f ca="1">IF('(2)単'!Q30="","",'(2)単'!Q30)</f>
        <v/>
      </c>
      <c r="Q30" s="19" t="str">
        <f t="shared" ca="1" si="1"/>
        <v/>
      </c>
      <c r="R30" s="18" t="str">
        <f ca="1">R29</f>
        <v/>
      </c>
      <c r="S30" s="22" t="str">
        <f ca="1">IF('(3)複'!N30="","",'(3)複'!N30)</f>
        <v/>
      </c>
      <c r="T30" s="32" t="str">
        <f ca="1">IF('(3)複'!O30="","",'(3)複'!O30)</f>
        <v/>
      </c>
      <c r="U30" s="32" t="str">
        <f ca="1">IF('(3)複'!P30="","",'(3)複'!P30)</f>
        <v/>
      </c>
      <c r="V30" s="33" t="str">
        <f ca="1">IF('(3)複'!Q30="","",'(3)複'!Q30)</f>
        <v/>
      </c>
      <c r="W30" s="19" t="str">
        <f t="shared" ca="1" si="2"/>
        <v/>
      </c>
      <c r="X30" s="18" t="str">
        <f ca="1">X29</f>
        <v/>
      </c>
      <c r="Y30" s="22" t="str">
        <f ca="1">IF('(4)混合'!N30="","",'(4)混合'!N30)</f>
        <v/>
      </c>
      <c r="Z30" s="22" t="str">
        <f ca="1">IF('(4)混合'!O30="","",'(4)混合'!O30)</f>
        <v/>
      </c>
      <c r="AA30" s="22" t="str">
        <f ca="1">IF('(4)混合'!P30="","",'(4)混合'!P30)</f>
        <v/>
      </c>
      <c r="AB30" s="69" t="str">
        <f ca="1">IF('(4)混合'!Q30="","",'(4)混合'!Q30)</f>
        <v/>
      </c>
    </row>
    <row r="31" spans="11:28" x14ac:dyDescent="0.2">
      <c r="K31" s="19" t="str">
        <f t="shared" ca="1" si="0"/>
        <v/>
      </c>
      <c r="L31" s="18" t="str">
        <f ca="1">IF(COUNTIF('(2)単'!M31,"男子単*"),"MS",IF(COUNTIF('(2)単'!M31,"女子単*"),"WS",""))</f>
        <v/>
      </c>
      <c r="M31" s="22" t="str">
        <f ca="1">IF('(2)単'!N31="","",'(2)単'!N31)</f>
        <v/>
      </c>
      <c r="N31" s="20" t="str">
        <f ca="1">IF('(2)単'!O31="","",'(2)単'!O31)</f>
        <v/>
      </c>
      <c r="O31" s="20" t="str">
        <f ca="1">IF('(2)単'!P31="","",'(2)単'!P31)</f>
        <v/>
      </c>
      <c r="P31" s="20" t="str">
        <f ca="1">IF('(2)単'!Q31="","",'(2)単'!Q31)</f>
        <v/>
      </c>
      <c r="Q31" s="19" t="str">
        <f t="shared" ca="1" si="1"/>
        <v/>
      </c>
      <c r="R31" s="18" t="str">
        <f ca="1">IF(COUNTIF('(3)複'!M31,"男子複*"),"MD",IF(COUNTIF('(3)複'!M31,"女子複*"),"WD",""))</f>
        <v/>
      </c>
      <c r="S31" s="22" t="str">
        <f ca="1">IF('(3)複'!N31="","",'(3)複'!N31)</f>
        <v/>
      </c>
      <c r="T31" s="32" t="str">
        <f ca="1">IF('(3)複'!O31="","",'(3)複'!O31)</f>
        <v/>
      </c>
      <c r="U31" s="32" t="str">
        <f ca="1">IF('(3)複'!P31="","",'(3)複'!P31)</f>
        <v/>
      </c>
      <c r="V31" s="33" t="str">
        <f ca="1">IF('(3)複'!Q31="","",'(3)複'!Q31)</f>
        <v/>
      </c>
      <c r="W31" s="19" t="str">
        <f t="shared" ca="1" si="2"/>
        <v/>
      </c>
      <c r="X31" s="18" t="str">
        <f ca="1">IF(COUNTIF('(4)混合'!M31,"混合複*"),"XD","")</f>
        <v/>
      </c>
      <c r="Y31" s="22" t="str">
        <f ca="1">IF('(4)混合'!N31="","",'(4)混合'!N31)</f>
        <v/>
      </c>
      <c r="Z31" s="22" t="str">
        <f ca="1">IF('(4)混合'!O31="","",'(4)混合'!O31)</f>
        <v/>
      </c>
      <c r="AA31" s="22" t="str">
        <f ca="1">IF('(4)混合'!P31="","",'(4)混合'!P31)</f>
        <v/>
      </c>
      <c r="AB31" s="69" t="str">
        <f ca="1">IF('(4)混合'!Q31="","",'(4)混合'!Q31)</f>
        <v/>
      </c>
    </row>
    <row r="32" spans="11:28" x14ac:dyDescent="0.2">
      <c r="K32" s="19" t="str">
        <f t="shared" ca="1" si="0"/>
        <v/>
      </c>
      <c r="L32" s="18" t="str">
        <f ca="1">IF(COUNTIF('(2)単'!M32,"男子単*"),"MS",IF(COUNTIF('(2)単'!M32,"女子単*"),"WS",""))</f>
        <v/>
      </c>
      <c r="M32" s="22" t="str">
        <f ca="1">IF('(2)単'!N32="","",'(2)単'!N32)</f>
        <v/>
      </c>
      <c r="N32" s="20" t="str">
        <f ca="1">IF('(2)単'!O32="","",'(2)単'!O32)</f>
        <v/>
      </c>
      <c r="O32" s="20" t="str">
        <f ca="1">IF('(2)単'!P32="","",'(2)単'!P32)</f>
        <v/>
      </c>
      <c r="P32" s="20" t="str">
        <f ca="1">IF('(2)単'!Q32="","",'(2)単'!Q32)</f>
        <v/>
      </c>
      <c r="Q32" s="19" t="str">
        <f t="shared" ca="1" si="1"/>
        <v/>
      </c>
      <c r="R32" s="18" t="str">
        <f ca="1">R31</f>
        <v/>
      </c>
      <c r="S32" s="22" t="str">
        <f ca="1">IF('(3)複'!N32="","",'(3)複'!N32)</f>
        <v/>
      </c>
      <c r="T32" s="32" t="str">
        <f ca="1">IF('(3)複'!O32="","",'(3)複'!O32)</f>
        <v/>
      </c>
      <c r="U32" s="32" t="str">
        <f ca="1">IF('(3)複'!P32="","",'(3)複'!P32)</f>
        <v/>
      </c>
      <c r="V32" s="33" t="str">
        <f ca="1">IF('(3)複'!Q32="","",'(3)複'!Q32)</f>
        <v/>
      </c>
      <c r="W32" s="19" t="str">
        <f t="shared" ca="1" si="2"/>
        <v/>
      </c>
      <c r="X32" s="18" t="str">
        <f ca="1">X31</f>
        <v/>
      </c>
      <c r="Y32" s="22" t="str">
        <f ca="1">IF('(4)混合'!N32="","",'(4)混合'!N32)</f>
        <v/>
      </c>
      <c r="Z32" s="22" t="str">
        <f ca="1">IF('(4)混合'!O32="","",'(4)混合'!O32)</f>
        <v/>
      </c>
      <c r="AA32" s="22" t="str">
        <f ca="1">IF('(4)混合'!P32="","",'(4)混合'!P32)</f>
        <v/>
      </c>
      <c r="AB32" s="69" t="str">
        <f ca="1">IF('(4)混合'!Q32="","",'(4)混合'!Q32)</f>
        <v/>
      </c>
    </row>
    <row r="33" spans="1:28" x14ac:dyDescent="0.2">
      <c r="K33" s="19" t="str">
        <f t="shared" ca="1" si="0"/>
        <v/>
      </c>
      <c r="L33" s="18" t="str">
        <f ca="1">IF(COUNTIF('(2)単'!M33,"男子単*"),"MS",IF(COUNTIF('(2)単'!M33,"女子単*"),"WS",""))</f>
        <v/>
      </c>
      <c r="M33" s="22" t="str">
        <f ca="1">IF('(2)単'!N33="","",'(2)単'!N33)</f>
        <v/>
      </c>
      <c r="N33" s="20" t="str">
        <f ca="1">IF('(2)単'!O33="","",'(2)単'!O33)</f>
        <v/>
      </c>
      <c r="O33" s="20" t="str">
        <f ca="1">IF('(2)単'!P33="","",'(2)単'!P33)</f>
        <v/>
      </c>
      <c r="P33" s="20" t="str">
        <f ca="1">IF('(2)単'!Q33="","",'(2)単'!Q33)</f>
        <v/>
      </c>
      <c r="Q33" s="19" t="str">
        <f t="shared" ca="1" si="1"/>
        <v/>
      </c>
      <c r="R33" s="18" t="str">
        <f ca="1">IF(COUNTIF('(3)複'!M33,"男子複*"),"MD",IF(COUNTIF('(3)複'!M33,"女子複*"),"WD",""))</f>
        <v/>
      </c>
      <c r="S33" s="22" t="str">
        <f ca="1">IF('(3)複'!N33="","",'(3)複'!N33)</f>
        <v/>
      </c>
      <c r="T33" s="32" t="str">
        <f ca="1">IF('(3)複'!O33="","",'(3)複'!O33)</f>
        <v/>
      </c>
      <c r="U33" s="32" t="str">
        <f ca="1">IF('(3)複'!P33="","",'(3)複'!P33)</f>
        <v/>
      </c>
      <c r="V33" s="33" t="str">
        <f ca="1">IF('(3)複'!Q33="","",'(3)複'!Q33)</f>
        <v/>
      </c>
      <c r="W33" s="19" t="str">
        <f t="shared" ca="1" si="2"/>
        <v/>
      </c>
      <c r="X33" s="18" t="str">
        <f ca="1">IF(COUNTIF('(4)混合'!M33,"混合複*"),"XD","")</f>
        <v/>
      </c>
      <c r="Y33" s="22" t="str">
        <f ca="1">IF('(4)混合'!N33="","",'(4)混合'!N33)</f>
        <v/>
      </c>
      <c r="Z33" s="22" t="str">
        <f ca="1">IF('(4)混合'!O33="","",'(4)混合'!O33)</f>
        <v/>
      </c>
      <c r="AA33" s="22" t="str">
        <f ca="1">IF('(4)混合'!P33="","",'(4)混合'!P33)</f>
        <v/>
      </c>
      <c r="AB33" s="69" t="str">
        <f ca="1">IF('(4)混合'!Q33="","",'(4)混合'!Q33)</f>
        <v/>
      </c>
    </row>
    <row r="34" spans="1:28" x14ac:dyDescent="0.2">
      <c r="K34" s="19" t="str">
        <f t="shared" ca="1" si="0"/>
        <v/>
      </c>
      <c r="L34" s="18" t="str">
        <f ca="1">IF(COUNTIF('(2)単'!M34,"男子単*"),"MS",IF(COUNTIF('(2)単'!M34,"女子単*"),"WS",""))</f>
        <v/>
      </c>
      <c r="M34" s="22" t="str">
        <f ca="1">IF('(2)単'!N34="","",'(2)単'!N34)</f>
        <v/>
      </c>
      <c r="N34" s="20" t="str">
        <f ca="1">IF('(2)単'!O34="","",'(2)単'!O34)</f>
        <v/>
      </c>
      <c r="O34" s="20" t="str">
        <f ca="1">IF('(2)単'!P34="","",'(2)単'!P34)</f>
        <v/>
      </c>
      <c r="P34" s="20" t="str">
        <f ca="1">IF('(2)単'!Q34="","",'(2)単'!Q34)</f>
        <v/>
      </c>
      <c r="Q34" s="19" t="str">
        <f t="shared" ca="1" si="1"/>
        <v/>
      </c>
      <c r="R34" s="18" t="str">
        <f ca="1">R33</f>
        <v/>
      </c>
      <c r="S34" s="22" t="str">
        <f ca="1">IF('(3)複'!N34="","",'(3)複'!N34)</f>
        <v/>
      </c>
      <c r="T34" s="32" t="str">
        <f ca="1">IF('(3)複'!O34="","",'(3)複'!O34)</f>
        <v/>
      </c>
      <c r="U34" s="32" t="str">
        <f ca="1">IF('(3)複'!P34="","",'(3)複'!P34)</f>
        <v/>
      </c>
      <c r="V34" s="33" t="str">
        <f ca="1">IF('(3)複'!Q34="","",'(3)複'!Q34)</f>
        <v/>
      </c>
      <c r="W34" s="19" t="str">
        <f t="shared" ca="1" si="2"/>
        <v/>
      </c>
      <c r="X34" s="18" t="str">
        <f ca="1">X33</f>
        <v/>
      </c>
      <c r="Y34" s="22" t="str">
        <f ca="1">IF('(4)混合'!N34="","",'(4)混合'!N34)</f>
        <v/>
      </c>
      <c r="Z34" s="22" t="str">
        <f ca="1">IF('(4)混合'!O34="","",'(4)混合'!O34)</f>
        <v/>
      </c>
      <c r="AA34" s="22" t="str">
        <f ca="1">IF('(4)混合'!P34="","",'(4)混合'!P34)</f>
        <v/>
      </c>
      <c r="AB34" s="69" t="str">
        <f ca="1">IF('(4)混合'!Q34="","",'(4)混合'!Q34)</f>
        <v/>
      </c>
    </row>
    <row r="35" spans="1:28" x14ac:dyDescent="0.2">
      <c r="K35" s="19" t="str">
        <f t="shared" ca="1" si="0"/>
        <v/>
      </c>
      <c r="L35" s="18" t="str">
        <f ca="1">IF(COUNTIF('(2)単'!M35,"男子単*"),"MS",IF(COUNTIF('(2)単'!M35,"女子単*"),"WS",""))</f>
        <v/>
      </c>
      <c r="M35" s="22" t="str">
        <f ca="1">IF('(2)単'!N35="","",'(2)単'!N35)</f>
        <v/>
      </c>
      <c r="N35" s="20" t="str">
        <f ca="1">IF('(2)単'!O35="","",'(2)単'!O35)</f>
        <v/>
      </c>
      <c r="O35" s="20" t="str">
        <f ca="1">IF('(2)単'!P35="","",'(2)単'!P35)</f>
        <v/>
      </c>
      <c r="P35" s="20" t="str">
        <f ca="1">IF('(2)単'!Q35="","",'(2)単'!Q35)</f>
        <v/>
      </c>
      <c r="Q35" s="19" t="str">
        <f t="shared" ca="1" si="1"/>
        <v/>
      </c>
      <c r="R35" s="18" t="str">
        <f ca="1">IF(COUNTIF('(3)複'!M35,"男子複*"),"MD",IF(COUNTIF('(3)複'!M35,"女子複*"),"WD",""))</f>
        <v/>
      </c>
      <c r="S35" s="22" t="str">
        <f ca="1">IF('(3)複'!N35="","",'(3)複'!N35)</f>
        <v/>
      </c>
      <c r="T35" s="32" t="str">
        <f ca="1">IF('(3)複'!O35="","",'(3)複'!O35)</f>
        <v/>
      </c>
      <c r="U35" s="32" t="str">
        <f ca="1">IF('(3)複'!P35="","",'(3)複'!P35)</f>
        <v/>
      </c>
      <c r="V35" s="33" t="str">
        <f ca="1">IF('(3)複'!Q35="","",'(3)複'!Q35)</f>
        <v/>
      </c>
      <c r="W35" s="19" t="str">
        <f t="shared" ca="1" si="2"/>
        <v/>
      </c>
      <c r="X35" s="18" t="str">
        <f ca="1">IF(COUNTIF('(4)混合'!M35,"混合複*"),"XD","")</f>
        <v/>
      </c>
      <c r="Y35" s="22" t="str">
        <f ca="1">IF('(4)混合'!N35="","",'(4)混合'!N35)</f>
        <v/>
      </c>
      <c r="Z35" s="22" t="str">
        <f ca="1">IF('(4)混合'!O35="","",'(4)混合'!O35)</f>
        <v/>
      </c>
      <c r="AA35" s="22" t="str">
        <f ca="1">IF('(4)混合'!P35="","",'(4)混合'!P35)</f>
        <v/>
      </c>
      <c r="AB35" s="69" t="str">
        <f ca="1">IF('(4)混合'!Q35="","",'(4)混合'!Q35)</f>
        <v/>
      </c>
    </row>
    <row r="36" spans="1:28" x14ac:dyDescent="0.2">
      <c r="K36" s="19" t="str">
        <f t="shared" ca="1" si="0"/>
        <v/>
      </c>
      <c r="L36" s="18" t="str">
        <f ca="1">IF(COUNTIF('(2)単'!M36,"男子単*"),"MS",IF(COUNTIF('(2)単'!M36,"女子単*"),"WS",""))</f>
        <v/>
      </c>
      <c r="M36" s="22" t="str">
        <f ca="1">IF('(2)単'!N36="","",'(2)単'!N36)</f>
        <v/>
      </c>
      <c r="N36" s="20" t="str">
        <f ca="1">IF('(2)単'!O36="","",'(2)単'!O36)</f>
        <v/>
      </c>
      <c r="O36" s="20" t="str">
        <f ca="1">IF('(2)単'!P36="","",'(2)単'!P36)</f>
        <v/>
      </c>
      <c r="P36" s="20" t="str">
        <f ca="1">IF('(2)単'!Q36="","",'(2)単'!Q36)</f>
        <v/>
      </c>
      <c r="Q36" s="19" t="str">
        <f t="shared" ca="1" si="1"/>
        <v/>
      </c>
      <c r="R36" s="18" t="str">
        <f ca="1">R35</f>
        <v/>
      </c>
      <c r="S36" s="22" t="str">
        <f ca="1">IF('(3)複'!N36="","",'(3)複'!N36)</f>
        <v/>
      </c>
      <c r="T36" s="32" t="str">
        <f ca="1">IF('(3)複'!O36="","",'(3)複'!O36)</f>
        <v/>
      </c>
      <c r="U36" s="32" t="str">
        <f ca="1">IF('(3)複'!P36="","",'(3)複'!P36)</f>
        <v/>
      </c>
      <c r="V36" s="33" t="str">
        <f ca="1">IF('(3)複'!Q36="","",'(3)複'!Q36)</f>
        <v/>
      </c>
      <c r="W36" s="19" t="str">
        <f t="shared" ca="1" si="2"/>
        <v/>
      </c>
      <c r="X36" s="18" t="str">
        <f ca="1">X35</f>
        <v/>
      </c>
      <c r="Y36" s="22" t="str">
        <f ca="1">IF('(4)混合'!N36="","",'(4)混合'!N36)</f>
        <v/>
      </c>
      <c r="Z36" s="22" t="str">
        <f ca="1">IF('(4)混合'!O36="","",'(4)混合'!O36)</f>
        <v/>
      </c>
      <c r="AA36" s="22" t="str">
        <f ca="1">IF('(4)混合'!P36="","",'(4)混合'!P36)</f>
        <v/>
      </c>
      <c r="AB36" s="69" t="str">
        <f ca="1">IF('(4)混合'!Q36="","",'(4)混合'!Q36)</f>
        <v/>
      </c>
    </row>
    <row r="37" spans="1:28" x14ac:dyDescent="0.2">
      <c r="K37" s="19" t="str">
        <f t="shared" ca="1" si="0"/>
        <v/>
      </c>
      <c r="L37" s="18" t="str">
        <f ca="1">IF(COUNTIF('(2)単'!M37,"男子単*"),"MS",IF(COUNTIF('(2)単'!M37,"女子単*"),"WS",""))</f>
        <v/>
      </c>
      <c r="M37" s="22" t="str">
        <f ca="1">IF('(2)単'!N37="","",'(2)単'!N37)</f>
        <v/>
      </c>
      <c r="N37" s="20" t="str">
        <f ca="1">IF('(2)単'!O37="","",'(2)単'!O37)</f>
        <v/>
      </c>
      <c r="O37" s="20" t="str">
        <f ca="1">IF('(2)単'!P37="","",'(2)単'!P37)</f>
        <v/>
      </c>
      <c r="P37" s="20" t="str">
        <f ca="1">IF('(2)単'!Q37="","",'(2)単'!Q37)</f>
        <v/>
      </c>
      <c r="Q37" s="19" t="str">
        <f t="shared" ca="1" si="1"/>
        <v/>
      </c>
      <c r="R37" s="18" t="str">
        <f ca="1">IF(COUNTIF('(3)複'!M37,"男子複*"),"MD",IF(COUNTIF('(3)複'!M37,"女子複*"),"WD",""))</f>
        <v/>
      </c>
      <c r="S37" s="22" t="str">
        <f ca="1">IF('(3)複'!N37="","",'(3)複'!N37)</f>
        <v/>
      </c>
      <c r="T37" s="32" t="str">
        <f ca="1">IF('(3)複'!O37="","",'(3)複'!O37)</f>
        <v/>
      </c>
      <c r="U37" s="32" t="str">
        <f ca="1">IF('(3)複'!P37="","",'(3)複'!P37)</f>
        <v/>
      </c>
      <c r="V37" s="33" t="str">
        <f ca="1">IF('(3)複'!Q37="","",'(3)複'!Q37)</f>
        <v/>
      </c>
      <c r="W37" s="19" t="str">
        <f t="shared" ca="1" si="2"/>
        <v/>
      </c>
      <c r="X37" s="18" t="str">
        <f ca="1">IF(COUNTIF('(4)混合'!M37,"混合複*"),"XD","")</f>
        <v/>
      </c>
      <c r="Y37" s="22" t="str">
        <f ca="1">IF('(4)混合'!N37="","",'(4)混合'!N37)</f>
        <v/>
      </c>
      <c r="Z37" s="22" t="str">
        <f ca="1">IF('(4)混合'!O37="","",'(4)混合'!O37)</f>
        <v/>
      </c>
      <c r="AA37" s="22" t="str">
        <f ca="1">IF('(4)混合'!P37="","",'(4)混合'!P37)</f>
        <v/>
      </c>
      <c r="AB37" s="69" t="str">
        <f ca="1">IF('(4)混合'!Q37="","",'(4)混合'!Q37)</f>
        <v/>
      </c>
    </row>
    <row r="38" spans="1:28" x14ac:dyDescent="0.2">
      <c r="K38" s="19" t="str">
        <f t="shared" ca="1" si="0"/>
        <v/>
      </c>
      <c r="L38" s="18" t="str">
        <f ca="1">IF(COUNTIF('(2)単'!M38,"男子単*"),"MS",IF(COUNTIF('(2)単'!M38,"女子単*"),"WS",""))</f>
        <v/>
      </c>
      <c r="M38" s="22" t="str">
        <f ca="1">IF('(2)単'!N38="","",'(2)単'!N38)</f>
        <v/>
      </c>
      <c r="N38" s="20" t="str">
        <f ca="1">IF('(2)単'!O38="","",'(2)単'!O38)</f>
        <v/>
      </c>
      <c r="O38" s="20" t="str">
        <f ca="1">IF('(2)単'!P38="","",'(2)単'!P38)</f>
        <v/>
      </c>
      <c r="P38" s="20" t="str">
        <f ca="1">IF('(2)単'!Q38="","",'(2)単'!Q38)</f>
        <v/>
      </c>
      <c r="Q38" s="19" t="str">
        <f t="shared" ca="1" si="1"/>
        <v/>
      </c>
      <c r="R38" s="18" t="str">
        <f ca="1">R37</f>
        <v/>
      </c>
      <c r="S38" s="22" t="str">
        <f ca="1">IF('(3)複'!N38="","",'(3)複'!N38)</f>
        <v/>
      </c>
      <c r="T38" s="32" t="str">
        <f ca="1">IF('(3)複'!O38="","",'(3)複'!O38)</f>
        <v/>
      </c>
      <c r="U38" s="32" t="str">
        <f ca="1">IF('(3)複'!P38="","",'(3)複'!P38)</f>
        <v/>
      </c>
      <c r="V38" s="33" t="str">
        <f ca="1">IF('(3)複'!Q38="","",'(3)複'!Q38)</f>
        <v/>
      </c>
      <c r="W38" s="19" t="str">
        <f t="shared" ca="1" si="2"/>
        <v/>
      </c>
      <c r="X38" s="18" t="str">
        <f ca="1">X37</f>
        <v/>
      </c>
      <c r="Y38" s="22" t="str">
        <f ca="1">IF('(4)混合'!N38="","",'(4)混合'!N38)</f>
        <v/>
      </c>
      <c r="Z38" s="22" t="str">
        <f ca="1">IF('(4)混合'!O38="","",'(4)混合'!O38)</f>
        <v/>
      </c>
      <c r="AA38" s="22" t="str">
        <f ca="1">IF('(4)混合'!P38="","",'(4)混合'!P38)</f>
        <v/>
      </c>
      <c r="AB38" s="69" t="str">
        <f ca="1">IF('(4)混合'!Q38="","",'(4)混合'!Q38)</f>
        <v/>
      </c>
    </row>
    <row r="39" spans="1:28" x14ac:dyDescent="0.2">
      <c r="K39" s="19" t="str">
        <f t="shared" ca="1" si="0"/>
        <v/>
      </c>
      <c r="L39" s="18" t="str">
        <f ca="1">IF(COUNTIF('(2)単'!M39,"男子単*"),"MS",IF(COUNTIF('(2)単'!M39,"女子単*"),"WS",""))</f>
        <v/>
      </c>
      <c r="M39" s="22" t="str">
        <f ca="1">IF('(2)単'!N39="","",'(2)単'!N39)</f>
        <v/>
      </c>
      <c r="N39" s="20" t="str">
        <f ca="1">IF('(2)単'!O39="","",'(2)単'!O39)</f>
        <v/>
      </c>
      <c r="O39" s="20" t="str">
        <f ca="1">IF('(2)単'!P39="","",'(2)単'!P39)</f>
        <v/>
      </c>
      <c r="P39" s="20" t="str">
        <f ca="1">IF('(2)単'!Q39="","",'(2)単'!Q39)</f>
        <v/>
      </c>
      <c r="Q39" s="19" t="str">
        <f t="shared" ca="1" si="1"/>
        <v/>
      </c>
      <c r="R39" s="18" t="str">
        <f ca="1">IF(COUNTIF('(3)複'!M39,"男子複*"),"MD",IF(COUNTIF('(3)複'!M39,"女子複*"),"WD",""))</f>
        <v/>
      </c>
      <c r="S39" s="22" t="str">
        <f ca="1">IF('(3)複'!N39="","",'(3)複'!N39)</f>
        <v/>
      </c>
      <c r="T39" s="32" t="str">
        <f ca="1">IF('(3)複'!O39="","",'(3)複'!O39)</f>
        <v/>
      </c>
      <c r="U39" s="32" t="str">
        <f ca="1">IF('(3)複'!P39="","",'(3)複'!P39)</f>
        <v/>
      </c>
      <c r="V39" s="33" t="str">
        <f ca="1">IF('(3)複'!Q39="","",'(3)複'!Q39)</f>
        <v/>
      </c>
      <c r="W39" s="19" t="str">
        <f t="shared" ca="1" si="2"/>
        <v/>
      </c>
      <c r="X39" s="18" t="str">
        <f ca="1">IF(COUNTIF('(4)混合'!M39,"混合複*"),"XD","")</f>
        <v/>
      </c>
      <c r="Y39" s="22" t="str">
        <f ca="1">IF('(4)混合'!N39="","",'(4)混合'!N39)</f>
        <v/>
      </c>
      <c r="Z39" s="22" t="str">
        <f ca="1">IF('(4)混合'!O39="","",'(4)混合'!O39)</f>
        <v/>
      </c>
      <c r="AA39" s="22" t="str">
        <f ca="1">IF('(4)混合'!P39="","",'(4)混合'!P39)</f>
        <v/>
      </c>
      <c r="AB39" s="69" t="str">
        <f ca="1">IF('(4)混合'!Q39="","",'(4)混合'!Q39)</f>
        <v/>
      </c>
    </row>
    <row r="40" spans="1:28" x14ac:dyDescent="0.2">
      <c r="K40" s="19" t="str">
        <f t="shared" ca="1" si="0"/>
        <v/>
      </c>
      <c r="L40" s="18" t="str">
        <f ca="1">IF(COUNTIF('(2)単'!M40,"男子単*"),"MS",IF(COUNTIF('(2)単'!M40,"女子単*"),"WS",""))</f>
        <v/>
      </c>
      <c r="M40" s="22" t="str">
        <f ca="1">IF('(2)単'!N40="","",'(2)単'!N40)</f>
        <v/>
      </c>
      <c r="N40" s="20" t="str">
        <f ca="1">IF('(2)単'!O40="","",'(2)単'!O40)</f>
        <v/>
      </c>
      <c r="O40" s="20" t="str">
        <f ca="1">IF('(2)単'!P40="","",'(2)単'!P40)</f>
        <v/>
      </c>
      <c r="P40" s="20" t="str">
        <f ca="1">IF('(2)単'!Q40="","",'(2)単'!Q40)</f>
        <v/>
      </c>
      <c r="Q40" s="19" t="str">
        <f t="shared" ca="1" si="1"/>
        <v/>
      </c>
      <c r="R40" s="18" t="str">
        <f ca="1">R39</f>
        <v/>
      </c>
      <c r="S40" s="22" t="str">
        <f ca="1">IF('(3)複'!N40="","",'(3)複'!N40)</f>
        <v/>
      </c>
      <c r="T40" s="32" t="str">
        <f ca="1">IF('(3)複'!O40="","",'(3)複'!O40)</f>
        <v/>
      </c>
      <c r="U40" s="32" t="str">
        <f ca="1">IF('(3)複'!P40="","",'(3)複'!P40)</f>
        <v/>
      </c>
      <c r="V40" s="33" t="str">
        <f ca="1">IF('(3)複'!Q40="","",'(3)複'!Q40)</f>
        <v/>
      </c>
      <c r="W40" s="19" t="str">
        <f t="shared" ca="1" si="2"/>
        <v/>
      </c>
      <c r="X40" s="18" t="str">
        <f ca="1">X39</f>
        <v/>
      </c>
      <c r="Y40" s="22" t="str">
        <f ca="1">IF('(4)混合'!N40="","",'(4)混合'!N40)</f>
        <v/>
      </c>
      <c r="Z40" s="22" t="str">
        <f ca="1">IF('(4)混合'!O40="","",'(4)混合'!O40)</f>
        <v/>
      </c>
      <c r="AA40" s="22" t="str">
        <f ca="1">IF('(4)混合'!P40="","",'(4)混合'!P40)</f>
        <v/>
      </c>
      <c r="AB40" s="69" t="str">
        <f ca="1">IF('(4)混合'!Q40="","",'(4)混合'!Q40)</f>
        <v/>
      </c>
    </row>
    <row r="41" spans="1:28" x14ac:dyDescent="0.2">
      <c r="A41" s="49"/>
      <c r="B41" s="49"/>
      <c r="C41" s="49"/>
      <c r="D41" s="49"/>
      <c r="E41" s="49"/>
      <c r="F41" s="49"/>
      <c r="G41" s="49"/>
      <c r="H41" s="49"/>
      <c r="I41" s="49"/>
      <c r="J41" s="49"/>
      <c r="K41" s="19" t="str">
        <f t="shared" ca="1" si="0"/>
        <v/>
      </c>
      <c r="L41" s="18" t="str">
        <f ca="1">IF(COUNTIF('(2)単'!M41,"男子単*"),"MS",IF(COUNTIF('(2)単'!M41,"女子単*"),"WS",""))</f>
        <v/>
      </c>
      <c r="M41" s="22" t="str">
        <f ca="1">IF('(2)単'!N41="","",'(2)単'!N41)</f>
        <v/>
      </c>
      <c r="N41" s="20" t="str">
        <f ca="1">IF('(2)単'!O41="","",'(2)単'!O41)</f>
        <v/>
      </c>
      <c r="O41" s="20" t="str">
        <f ca="1">IF('(2)単'!P41="","",'(2)単'!P41)</f>
        <v/>
      </c>
      <c r="P41" s="20" t="str">
        <f ca="1">IF('(2)単'!Q41="","",'(2)単'!Q41)</f>
        <v/>
      </c>
      <c r="Q41" s="19" t="str">
        <f t="shared" ca="1" si="1"/>
        <v/>
      </c>
      <c r="R41" s="18" t="str">
        <f ca="1">IF(COUNTIF('(3)複'!M41,"男子複*"),"MD",IF(COUNTIF('(3)複'!M41,"女子複*"),"WD",""))</f>
        <v/>
      </c>
      <c r="S41" s="22" t="str">
        <f ca="1">IF('(3)複'!N41="","",'(3)複'!N41)</f>
        <v/>
      </c>
      <c r="T41" s="32" t="str">
        <f ca="1">IF('(3)複'!O41="","",'(3)複'!O41)</f>
        <v/>
      </c>
      <c r="U41" s="32" t="str">
        <f ca="1">IF('(3)複'!P41="","",'(3)複'!P41)</f>
        <v/>
      </c>
      <c r="V41" s="33" t="str">
        <f ca="1">IF('(3)複'!Q41="","",'(3)複'!Q41)</f>
        <v/>
      </c>
      <c r="W41" s="19" t="str">
        <f t="shared" ca="1" si="2"/>
        <v/>
      </c>
      <c r="X41" s="18" t="str">
        <f ca="1">IF(COUNTIF('(4)混合'!M41,"混合複*"),"XD","")</f>
        <v/>
      </c>
      <c r="Y41" s="22" t="str">
        <f ca="1">IF('(4)混合'!N41="","",'(4)混合'!N41)</f>
        <v/>
      </c>
      <c r="Z41" s="22" t="str">
        <f ca="1">IF('(4)混合'!O41="","",'(4)混合'!O41)</f>
        <v/>
      </c>
      <c r="AA41" s="22" t="str">
        <f ca="1">IF('(4)混合'!P41="","",'(4)混合'!P41)</f>
        <v/>
      </c>
      <c r="AB41" s="69" t="str">
        <f ca="1">IF('(4)混合'!Q41="","",'(4)混合'!Q41)</f>
        <v/>
      </c>
    </row>
    <row r="42" spans="1:28" ht="11.4" thickBot="1" x14ac:dyDescent="0.25">
      <c r="A42" s="24"/>
      <c r="B42" s="24"/>
      <c r="C42" s="24"/>
      <c r="D42" s="24"/>
      <c r="E42" s="24"/>
      <c r="F42" s="24"/>
      <c r="G42" s="24"/>
      <c r="H42" s="24"/>
      <c r="I42" s="24"/>
      <c r="J42" s="24"/>
      <c r="K42" s="34" t="str">
        <f t="shared" ca="1" si="0"/>
        <v/>
      </c>
      <c r="L42" s="23" t="str">
        <f ca="1">IF(COUNTIF('(2)単'!M42,"男子単*"),"MS",IF(COUNTIF('(2)単'!M42,"女子単*"),"WS",""))</f>
        <v/>
      </c>
      <c r="M42" s="35" t="str">
        <f ca="1">IF('(2)単'!N42="","",'(2)単'!N42)</f>
        <v/>
      </c>
      <c r="N42" s="25" t="str">
        <f ca="1">IF('(2)単'!O42="","",'(2)単'!O42)</f>
        <v/>
      </c>
      <c r="O42" s="25" t="str">
        <f ca="1">IF('(2)単'!P42="","",'(2)単'!P42)</f>
        <v/>
      </c>
      <c r="P42" s="25" t="str">
        <f ca="1">IF('(2)単'!Q42="","",'(2)単'!Q42)</f>
        <v/>
      </c>
      <c r="Q42" s="34" t="str">
        <f t="shared" ca="1" si="1"/>
        <v/>
      </c>
      <c r="R42" s="18" t="str">
        <f ca="1">R41</f>
        <v/>
      </c>
      <c r="S42" s="35" t="str">
        <f ca="1">IF('(3)複'!N42="","",'(3)複'!N42)</f>
        <v/>
      </c>
      <c r="T42" s="36" t="str">
        <f ca="1">IF('(3)複'!O42="","",'(3)複'!O42)</f>
        <v/>
      </c>
      <c r="U42" s="36" t="str">
        <f ca="1">IF('(3)複'!P42="","",'(3)複'!P42)</f>
        <v/>
      </c>
      <c r="V42" s="37" t="str">
        <f ca="1">IF('(3)複'!Q42="","",'(3)複'!Q42)</f>
        <v/>
      </c>
      <c r="W42" s="34" t="str">
        <f t="shared" ca="1" si="2"/>
        <v/>
      </c>
      <c r="X42" s="23" t="str">
        <f ca="1">X41</f>
        <v/>
      </c>
      <c r="Y42" s="35" t="str">
        <f ca="1">IF('(4)混合'!N42="","",'(4)混合'!N42)</f>
        <v/>
      </c>
      <c r="Z42" s="35" t="str">
        <f ca="1">IF('(4)混合'!O42="","",'(4)混合'!O42)</f>
        <v/>
      </c>
      <c r="AA42" s="35" t="str">
        <f ca="1">IF('(4)混合'!P42="","",'(4)混合'!P42)</f>
        <v/>
      </c>
      <c r="AB42" s="70" t="str">
        <f ca="1">IF('(4)混合'!Q42="","",'(4)混合'!Q42)</f>
        <v/>
      </c>
    </row>
    <row r="43" spans="1:28" x14ac:dyDescent="0.2">
      <c r="T43" s="32"/>
      <c r="U43" s="32"/>
      <c r="V43" s="33"/>
      <c r="Z43" s="32"/>
      <c r="AA43" s="32"/>
      <c r="AB43" s="33"/>
    </row>
  </sheetData>
  <sheetProtection sheet="1" objects="1" scenarios="1"/>
  <phoneticPr fontId="2"/>
  <pageMargins left="0.75" right="0.75" top="1" bottom="1" header="0.51200000000000001" footer="0.51200000000000001"/>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説明書</vt:lpstr>
      <vt:lpstr>(1)申込書</vt:lpstr>
      <vt:lpstr>(2)単</vt:lpstr>
      <vt:lpstr>(3)複</vt:lpstr>
      <vt:lpstr>(4)混合</vt:lpstr>
      <vt:lpstr>集約</vt:lpstr>
      <vt:lpstr>'(1)申込書'!Print_Area</vt:lpstr>
      <vt:lpstr>'(2)単'!Print_Area</vt:lpstr>
      <vt:lpstr>'(3)複'!Print_Area</vt:lpstr>
      <vt:lpstr>'(4)混合'!Print_Area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A31J</dc:creator>
  <cp:lastModifiedBy>sueed</cp:lastModifiedBy>
  <cp:lastPrinted>2016-04-28T11:40:13Z</cp:lastPrinted>
  <dcterms:created xsi:type="dcterms:W3CDTF">2016-02-06T04:54:02Z</dcterms:created>
  <dcterms:modified xsi:type="dcterms:W3CDTF">2022-04-22T15:09:06Z</dcterms:modified>
</cp:coreProperties>
</file>