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 yWindow="32760" windowWidth="19185" windowHeight="8040" activeTab="0"/>
  </bookViews>
  <sheets>
    <sheet name="説明書" sheetId="1" r:id="rId1"/>
    <sheet name="申込書" sheetId="2" r:id="rId2"/>
    <sheet name="男子単" sheetId="3" r:id="rId3"/>
    <sheet name="女子単" sheetId="4" r:id="rId4"/>
    <sheet name="男子複" sheetId="5" r:id="rId5"/>
    <sheet name="女子複" sheetId="6" r:id="rId6"/>
    <sheet name="混合複" sheetId="7" r:id="rId7"/>
    <sheet name="集約" sheetId="8" r:id="rId8"/>
  </sheets>
  <definedNames>
    <definedName name="_xlnm.Print_Area" localSheetId="6">'混合複'!$A$1:$K$42</definedName>
    <definedName name="_xlnm.Print_Area" localSheetId="3">'女子単'!$A$1:$K$42</definedName>
    <definedName name="_xlnm.Print_Area" localSheetId="5">'女子複'!$A$1:$K$42</definedName>
    <definedName name="_xlnm.Print_Area" localSheetId="1">'申込書'!$A$1:$P$62</definedName>
    <definedName name="_xlnm.Print_Area" localSheetId="0">'説明書'!$A$1:$R$56</definedName>
    <definedName name="_xlnm.Print_Area" localSheetId="2">'男子単'!$A$1:$K$42</definedName>
    <definedName name="_xlnm.Print_Area" localSheetId="4">'男子複'!$A$1:$K$42</definedName>
  </definedNames>
  <calcPr fullCalcOnLoad="1"/>
</workbook>
</file>

<file path=xl/sharedStrings.xml><?xml version="1.0" encoding="utf-8"?>
<sst xmlns="http://schemas.openxmlformats.org/spreadsheetml/2006/main" count="702" uniqueCount="259">
  <si>
    <t>・</t>
  </si>
  <si>
    <t>でぬりつぶされたセルのみ入力することができます</t>
  </si>
  <si>
    <t>（計算式がくずれないようにその他は保護されています）</t>
  </si>
  <si>
    <t>単・複とも上からランク順に記入してください</t>
  </si>
  <si>
    <t>・</t>
  </si>
  <si>
    <t>（組合せに影響しますので上から強い順番に記入してください）</t>
  </si>
  <si>
    <t>金額</t>
  </si>
  <si>
    <t>団体</t>
  </si>
  <si>
    <t>名前</t>
  </si>
  <si>
    <t>受付</t>
  </si>
  <si>
    <t>※</t>
  </si>
  <si>
    <t>「集約」のシートは記入する必要はありません</t>
  </si>
  <si>
    <t>その他不明な点がありましたら　競技委員会　浅井までお問合せください</t>
  </si>
  <si>
    <t>更新履歴</t>
  </si>
  <si>
    <r>
      <t>名前</t>
    </r>
    <r>
      <rPr>
        <sz val="11"/>
        <rFont val="ＭＳ Ｐゴシック"/>
        <family val="3"/>
      </rPr>
      <t>　は苗字と名前の間にを全角スペースをいれてください</t>
    </r>
  </si>
  <si>
    <r>
      <t>ふりがな</t>
    </r>
    <r>
      <rPr>
        <sz val="11"/>
        <rFont val="ＭＳ Ｐゴシック"/>
        <family val="3"/>
      </rPr>
      <t>　はひらがなで、苗字と名前の間にを全角スペースをいれてください</t>
    </r>
  </si>
  <si>
    <t>・</t>
  </si>
  <si>
    <t>会員番号</t>
  </si>
  <si>
    <t>混合複は男子が上女子が下に氏名を記入してください</t>
  </si>
  <si>
    <t>所属チーム名</t>
  </si>
  <si>
    <t>所属県</t>
  </si>
  <si>
    <t>種目</t>
  </si>
  <si>
    <t>名　　前
（例：　愛知　太郎）</t>
  </si>
  <si>
    <t>他出場
種目</t>
  </si>
  <si>
    <t>ふりがな
（例：　あいち　たろう）</t>
  </si>
  <si>
    <t>他県</t>
  </si>
  <si>
    <t>名前</t>
  </si>
  <si>
    <t>他種目</t>
  </si>
  <si>
    <r>
      <t>所属チーム名</t>
    </r>
    <r>
      <rPr>
        <sz val="11"/>
        <rFont val="ＭＳ Ｐゴシック"/>
        <family val="3"/>
      </rPr>
      <t>　は協会に登録しているチーム名を記入してください</t>
    </r>
  </si>
  <si>
    <r>
      <t>所属県</t>
    </r>
    <r>
      <rPr>
        <sz val="11"/>
        <rFont val="ＭＳ Ｐゴシック"/>
        <family val="3"/>
      </rPr>
      <t>　は愛知を入力します</t>
    </r>
  </si>
  <si>
    <t>複で他県の選手と組んで出場する場合はその選手の所属する県を入力してください</t>
  </si>
  <si>
    <t>男子単（シングルス）入力ページ</t>
  </si>
  <si>
    <t>出場資格
（必ず選択！）</t>
  </si>
  <si>
    <t>45MS</t>
  </si>
  <si>
    <t>生年月日
（例：1963/6/11)</t>
  </si>
  <si>
    <t>年齢
（自動）</t>
  </si>
  <si>
    <t>30MS</t>
  </si>
  <si>
    <t>35MS</t>
  </si>
  <si>
    <t>40MS</t>
  </si>
  <si>
    <t>50MS</t>
  </si>
  <si>
    <t>55MS</t>
  </si>
  <si>
    <t>60MS</t>
  </si>
  <si>
    <t>65MS</t>
  </si>
  <si>
    <t>70MS</t>
  </si>
  <si>
    <t>75MS</t>
  </si>
  <si>
    <t>ふりがな
（例：　あいち　たろう）</t>
  </si>
  <si>
    <t>女子単（シングルス）入力ページ</t>
  </si>
  <si>
    <t>30WS</t>
  </si>
  <si>
    <t>35WS</t>
  </si>
  <si>
    <t>40WS</t>
  </si>
  <si>
    <t>45WS</t>
  </si>
  <si>
    <t>50WS</t>
  </si>
  <si>
    <t>55WS</t>
  </si>
  <si>
    <t>60WS</t>
  </si>
  <si>
    <t>65WS</t>
  </si>
  <si>
    <t>70WS</t>
  </si>
  <si>
    <t>75WS</t>
  </si>
  <si>
    <r>
      <t xml:space="preserve">生年月日
</t>
    </r>
    <r>
      <rPr>
        <sz val="8"/>
        <rFont val="ＭＳ Ｐゴシック"/>
        <family val="3"/>
      </rPr>
      <t>（例：1963/6/11)</t>
    </r>
  </si>
  <si>
    <t>30MD</t>
  </si>
  <si>
    <t>35MD</t>
  </si>
  <si>
    <t>40MD</t>
  </si>
  <si>
    <t>45MD</t>
  </si>
  <si>
    <t>50MD</t>
  </si>
  <si>
    <t>55MD</t>
  </si>
  <si>
    <t>60MD</t>
  </si>
  <si>
    <t>65MD</t>
  </si>
  <si>
    <t>70MD</t>
  </si>
  <si>
    <t>75MD</t>
  </si>
  <si>
    <t>40MD●</t>
  </si>
  <si>
    <t>45MD●</t>
  </si>
  <si>
    <t>50MD●</t>
  </si>
  <si>
    <t>55MD●</t>
  </si>
  <si>
    <t>60MD●</t>
  </si>
  <si>
    <t>65MD●</t>
  </si>
  <si>
    <t>70MD●</t>
  </si>
  <si>
    <t>75MD●</t>
  </si>
  <si>
    <t>30MD●</t>
  </si>
  <si>
    <t>35MD●</t>
  </si>
  <si>
    <t>男子複（ダブルス）入力ページ</t>
  </si>
  <si>
    <t>75WD</t>
  </si>
  <si>
    <t>30WD</t>
  </si>
  <si>
    <t>女子複（ダブルス）入力ページ</t>
  </si>
  <si>
    <t>35WD</t>
  </si>
  <si>
    <t>40WD</t>
  </si>
  <si>
    <t>45WD</t>
  </si>
  <si>
    <t>50WD</t>
  </si>
  <si>
    <t>55WD</t>
  </si>
  <si>
    <t>60WD</t>
  </si>
  <si>
    <t>65WD</t>
  </si>
  <si>
    <t>70WD</t>
  </si>
  <si>
    <t>30WD●</t>
  </si>
  <si>
    <t>35WD●</t>
  </si>
  <si>
    <t>40WD●</t>
  </si>
  <si>
    <t>45WD●</t>
  </si>
  <si>
    <t>50WD●</t>
  </si>
  <si>
    <t>55WD●</t>
  </si>
  <si>
    <t>60WD●</t>
  </si>
  <si>
    <t>65WD●</t>
  </si>
  <si>
    <t>70WD●</t>
  </si>
  <si>
    <t>75WD●</t>
  </si>
  <si>
    <t>混合複（ミックスダブルス）入力ページ（男子は上、女子は下に入力）</t>
  </si>
  <si>
    <t>30XD</t>
  </si>
  <si>
    <t>35XD</t>
  </si>
  <si>
    <t>40XD</t>
  </si>
  <si>
    <t>45XD</t>
  </si>
  <si>
    <t>50XD</t>
  </si>
  <si>
    <t>55XD</t>
  </si>
  <si>
    <t>60XD</t>
  </si>
  <si>
    <t>65XD</t>
  </si>
  <si>
    <t>70XD</t>
  </si>
  <si>
    <t>75XD</t>
  </si>
  <si>
    <t>30XD●</t>
  </si>
  <si>
    <t>35XD●</t>
  </si>
  <si>
    <t>40XD●</t>
  </si>
  <si>
    <t>45XD●</t>
  </si>
  <si>
    <t>50XD●</t>
  </si>
  <si>
    <t>55XD●</t>
  </si>
  <si>
    <t>60XD●</t>
  </si>
  <si>
    <t>65XD●</t>
  </si>
  <si>
    <t>70XD●</t>
  </si>
  <si>
    <t>75XD●</t>
  </si>
  <si>
    <t>×</t>
  </si>
  <si>
    <t>名</t>
  </si>
  <si>
    <t>＝</t>
  </si>
  <si>
    <t>円</t>
  </si>
  <si>
    <t>組</t>
  </si>
  <si>
    <t>名</t>
  </si>
  <si>
    <t>組</t>
  </si>
  <si>
    <t>合計</t>
  </si>
  <si>
    <t>男子30歳以上単</t>
  </si>
  <si>
    <t>男子35歳以上単</t>
  </si>
  <si>
    <t>男子40歳以上単</t>
  </si>
  <si>
    <t>男子45歳以上単</t>
  </si>
  <si>
    <t>男子50歳以上単</t>
  </si>
  <si>
    <t>男子55歳以上単</t>
  </si>
  <si>
    <t>男子60歳以上単</t>
  </si>
  <si>
    <t>男子65歳以上単</t>
  </si>
  <si>
    <t>男子70歳以上単</t>
  </si>
  <si>
    <t>男子75歳以上単</t>
  </si>
  <si>
    <t>女子30歳以上単</t>
  </si>
  <si>
    <t>女子35歳以上単</t>
  </si>
  <si>
    <t>女子40歳以上単</t>
  </si>
  <si>
    <t>女子45歳以上単</t>
  </si>
  <si>
    <t>女子50歳以上単</t>
  </si>
  <si>
    <t>女子55歳以上単</t>
  </si>
  <si>
    <t>女子60歳以上単</t>
  </si>
  <si>
    <t>女子65歳以上単</t>
  </si>
  <si>
    <t>女子70歳以上単</t>
  </si>
  <si>
    <t>女子75歳以上単</t>
  </si>
  <si>
    <t>男子30歳以上複</t>
  </si>
  <si>
    <t>男子35歳以上複</t>
  </si>
  <si>
    <t>男子40歳以上複</t>
  </si>
  <si>
    <t>男子45歳以上複</t>
  </si>
  <si>
    <t>男子50歳以上複</t>
  </si>
  <si>
    <t>男子55歳以上複</t>
  </si>
  <si>
    <t>男子60歳以上複</t>
  </si>
  <si>
    <t>男子65歳以上複</t>
  </si>
  <si>
    <t>男子70歳以上複</t>
  </si>
  <si>
    <t>女子30歳以上複</t>
  </si>
  <si>
    <t>女子35歳以上複</t>
  </si>
  <si>
    <t>女子40歳以上複</t>
  </si>
  <si>
    <t>女子45歳以上複</t>
  </si>
  <si>
    <t>女子50歳以上複</t>
  </si>
  <si>
    <t>女子55歳以上複</t>
  </si>
  <si>
    <t>女子60歳以上複</t>
  </si>
  <si>
    <t>女子65歳以上複</t>
  </si>
  <si>
    <t>女子70歳以上複</t>
  </si>
  <si>
    <t>女子75歳以上複</t>
  </si>
  <si>
    <t>30歳以上混合複</t>
  </si>
  <si>
    <t>35歳以上混合複</t>
  </si>
  <si>
    <t>40歳以上混合複</t>
  </si>
  <si>
    <t>45歳以上混合複</t>
  </si>
  <si>
    <t>50歳以上混合複</t>
  </si>
  <si>
    <t>55歳以上混合複</t>
  </si>
  <si>
    <t>60歳以上混合複</t>
  </si>
  <si>
    <t>65歳以上混合複</t>
  </si>
  <si>
    <t>70歳以上混合複</t>
  </si>
  <si>
    <t>種目</t>
  </si>
  <si>
    <t>数</t>
  </si>
  <si>
    <t>金額（他県納入除く）</t>
  </si>
  <si>
    <t>　なお、記入した選手は全員　(公財)日本バドミントン協会会員、並びに公認審判員有資格者です</t>
  </si>
  <si>
    <t>団体名</t>
  </si>
  <si>
    <t>他県納入金額</t>
  </si>
  <si>
    <t>申込責任者氏名</t>
  </si>
  <si>
    <t>申込責任者住所</t>
  </si>
  <si>
    <t>申込責任者携帯電話番号</t>
  </si>
  <si>
    <t>月</t>
  </si>
  <si>
    <t>日</t>
  </si>
  <si>
    <t>愛知県バドミントン協会 会長　末岡　熙章 殿</t>
  </si>
  <si>
    <t>申込金額合計</t>
  </si>
  <si>
    <t>男子単</t>
  </si>
  <si>
    <t>女子単</t>
  </si>
  <si>
    <t>男子複</t>
  </si>
  <si>
    <t>女子複</t>
  </si>
  <si>
    <t>混合複</t>
  </si>
  <si>
    <t>組</t>
  </si>
  <si>
    <t>詳細</t>
  </si>
  <si>
    <t>県内参加人数 のべ</t>
  </si>
  <si>
    <t>他県人数 のべ</t>
  </si>
  <si>
    <t>30MS</t>
  </si>
  <si>
    <t>35MS</t>
  </si>
  <si>
    <t>次に,各種目にそれぞれ申込む選手の情報を入力してください</t>
  </si>
  <si>
    <r>
      <t>種目</t>
    </r>
    <r>
      <rPr>
        <sz val="11"/>
        <rFont val="ＭＳ Ｐゴシック"/>
        <family val="3"/>
      </rPr>
      <t>はそれぞれドロップダウンリストから選択してください（図2）</t>
    </r>
  </si>
  <si>
    <t>まず、申込書のシートに日付、申込責任者の各情報を記入してください（図1）</t>
  </si>
  <si>
    <r>
      <t>生年月日</t>
    </r>
    <r>
      <rPr>
        <sz val="11"/>
        <rFont val="ＭＳ Ｐゴシック"/>
        <family val="3"/>
      </rPr>
      <t>　は西暦で1963/6/11　という形式で記入してください</t>
    </r>
  </si>
  <si>
    <t>生年月日</t>
  </si>
  <si>
    <t>年齢</t>
  </si>
  <si>
    <t>出場資格</t>
  </si>
  <si>
    <t>審判No.</t>
  </si>
  <si>
    <t>No</t>
  </si>
  <si>
    <t>ＭＳ</t>
  </si>
  <si>
    <t>ふりがな</t>
  </si>
  <si>
    <t>ＷＳ</t>
  </si>
  <si>
    <t>ＭＤ</t>
  </si>
  <si>
    <t>ＷＤ</t>
  </si>
  <si>
    <t>ＸＤ</t>
  </si>
  <si>
    <t>（※単と混合複は同時に出場することができません）</t>
  </si>
  <si>
    <t>年齢は自動で表示されます</t>
  </si>
  <si>
    <t>　Ａを選択、という具合に上からみて最初に当てはまる資格を選らんでください</t>
  </si>
  <si>
    <t>記入が全て終わりましたら「申込書」に参加料の合計が表示されますのでご確認ください（図4）</t>
  </si>
  <si>
    <t>(例：岡崎フェニックス、東海クラブ、新日鐵住金名古屋、個人登録、など)</t>
  </si>
  <si>
    <r>
      <t>　なので前回BEST</t>
    </r>
    <r>
      <rPr>
        <sz val="11"/>
        <rFont val="ＭＳ Ｐゴシック"/>
        <family val="3"/>
      </rPr>
      <t>16入りした場合は75歳以上だろうと県社会人に出場してようと</t>
    </r>
  </si>
  <si>
    <r>
      <t>審判等級</t>
    </r>
    <r>
      <rPr>
        <sz val="11"/>
        <rFont val="ＭＳ Ｐゴシック"/>
        <family val="3"/>
      </rPr>
      <t>　は取得している審判資格の等級（1級・2級・３級）を記入してください</t>
    </r>
  </si>
  <si>
    <t>審判資格を持っていない選手は申込できません</t>
  </si>
  <si>
    <t>審判資格級</t>
  </si>
  <si>
    <r>
      <t>出場資格</t>
    </r>
    <r>
      <rPr>
        <sz val="11"/>
        <rFont val="ＭＳ Ｐゴシック"/>
        <family val="3"/>
      </rPr>
      <t>は★（複のみ）→Ａ→Ｂ→①～⑤とあるなかで最初に該当する項目を選らんでください</t>
    </r>
  </si>
  <si>
    <r>
      <t>他出場種目</t>
    </r>
    <r>
      <rPr>
        <sz val="11"/>
        <rFont val="ＭＳ Ｐゴシック"/>
        <family val="3"/>
      </rPr>
      <t>　他に出場種目がある場合、会員番号を正しく記入していれば　自動で表示されます</t>
    </r>
  </si>
  <si>
    <t>80MS</t>
  </si>
  <si>
    <t>80WS</t>
  </si>
  <si>
    <t>80MD</t>
  </si>
  <si>
    <t>80WD</t>
  </si>
  <si>
    <t>80WD●</t>
  </si>
  <si>
    <t>男子80歳以上単</t>
  </si>
  <si>
    <t>女子80歳以上単</t>
  </si>
  <si>
    <t>男子75歳以上複</t>
  </si>
  <si>
    <t>男子80歳以上複</t>
  </si>
  <si>
    <t>女子80歳以上複</t>
  </si>
  <si>
    <t>75歳以上混合複</t>
  </si>
  <si>
    <t>80歳以上混合複</t>
  </si>
  <si>
    <t>80XD</t>
  </si>
  <si>
    <t>80XD●</t>
  </si>
  <si>
    <t>80MS</t>
  </si>
  <si>
    <t>★</t>
  </si>
  <si>
    <t>80MD●</t>
  </si>
  <si>
    <r>
      <t>会員番号（10桁）</t>
    </r>
    <r>
      <rPr>
        <sz val="11"/>
        <rFont val="ＭＳ Ｐゴシック"/>
        <family val="3"/>
      </rPr>
      <t>　は必須ですので必ず記入してください</t>
    </r>
  </si>
  <si>
    <t>2019年度より会員番号は10桁に変更されています
必ず10桁の新会員番号を入力するようにしてください
新しい会員番号がわからない場合は所属連盟に確認してください</t>
  </si>
  <si>
    <t>会員番号
（10桁　必須）</t>
  </si>
  <si>
    <t>　下記の通り申し込み当団体からの申込は本件で終了とします</t>
  </si>
  <si>
    <t>2021/7　2021年用に更新</t>
  </si>
  <si>
    <t>愛知県バドミントン協会　競技委員会　内田　公明　info@badminton-aichi.com</t>
  </si>
  <si>
    <t>第38回全日本シニア選手権大会　愛知県内申込みファイル入力説明</t>
  </si>
  <si>
    <t>第38回全日本シニアバドミントン選手権大会　愛知県内　申込書</t>
  </si>
  <si>
    <t>令和3年</t>
  </si>
  <si>
    <t>★同一団体からの複数回にまたがる申込は受理しません
必ず所属団体の責任者が取り纏めてから提出すること
今年度から同一団体の複数申込は全て廃棄します
★単複申し込む際はかならず1団体から申込をすること
単と複別々の申込は絶対に受理しません</t>
  </si>
  <si>
    <t>★令和３年8 月17 日（火）0：00～8 月20 日（金）24：00
以外は届かないように設定しますので絶対に送らないでください</t>
  </si>
  <si>
    <t>★メール本文には「団体」「申込責任者」を書いてください
記入がないと紛れて処理できないことがあります</t>
  </si>
  <si>
    <t>以上の最低限のルールと常識を守ってお送り
いただければ必ず返信します</t>
  </si>
  <si>
    <t>【警告】　
本件は誰でも気軽に申し込めるものではありません
必ず団体責任者が取り纏めて申し込みしてください
複数団体を取り纏めて1件のファイルで送っていただけると大変助かります</t>
  </si>
  <si>
    <t>★エクセルファイル（拡張子xls）以外は受理しません
わざわざPDFに変換していただくと、またそれをスプレッドシート化して
ファイルを作り直す大変煩雑な作業になりますのでご遠慮ください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</si>
</sst>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0\)"/>
    <numFmt numFmtId="182" formatCode="0.0_ "/>
    <numFmt numFmtId="183" formatCode="#,###"/>
    <numFmt numFmtId="184" formatCode="[=0]&quot;&quot;;##,##0.0"/>
    <numFmt numFmtId="185" formatCode="#,##0_ ;[Red]\-#,##0\ "/>
    <numFmt numFmtId="186" formatCode="#,##0.0_ ;[Red]\-#,##0.0\ "/>
    <numFmt numFmtId="187" formatCode="[=0]&quot;&quot;;##,##0.0\ "/>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67">
    <font>
      <sz val="11"/>
      <name val="ＭＳ Ｐゴシック"/>
      <family val="3"/>
    </font>
    <font>
      <sz val="6"/>
      <name val="ＭＳ Ｐゴシック"/>
      <family val="3"/>
    </font>
    <font>
      <sz val="12"/>
      <name val="ＭＳ Ｐゴシック"/>
      <family val="3"/>
    </font>
    <font>
      <sz val="12"/>
      <name val="ＭＳ Ｐ明朝"/>
      <family val="1"/>
    </font>
    <font>
      <sz val="9"/>
      <name val="ＭＳ Ｐゴシック"/>
      <family val="3"/>
    </font>
    <font>
      <sz val="11"/>
      <color indexed="22"/>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b/>
      <sz val="16"/>
      <name val="ＭＳ Ｐ明朝"/>
      <family val="1"/>
    </font>
    <font>
      <sz val="10"/>
      <name val="ＭＳ Ｐ明朝"/>
      <family val="1"/>
    </font>
    <font>
      <sz val="9"/>
      <color indexed="22"/>
      <name val="ＭＳ Ｐゴシック"/>
      <family val="3"/>
    </font>
    <font>
      <sz val="8"/>
      <name val="ＭＳ Ｐゴシック"/>
      <family val="3"/>
    </font>
    <font>
      <sz val="8"/>
      <color indexed="22"/>
      <name val="ＭＳ Ｐゴシック"/>
      <family val="3"/>
    </font>
    <font>
      <sz val="11"/>
      <name val="ＭＳ Ｐ明朝"/>
      <family val="1"/>
    </font>
    <font>
      <sz val="9"/>
      <name val="ＭＳ Ｐ明朝"/>
      <family val="1"/>
    </font>
    <font>
      <sz val="16"/>
      <name val="ＭＳ Ｐ明朝"/>
      <family val="1"/>
    </font>
    <font>
      <sz val="9"/>
      <color indexed="55"/>
      <name val="ＭＳ 明朝"/>
      <family val="1"/>
    </font>
    <font>
      <b/>
      <sz val="24"/>
      <color indexed="9"/>
      <name val="ＭＳ Ｐ明朝"/>
      <family val="1"/>
    </font>
    <font>
      <b/>
      <sz val="24"/>
      <name val="ＭＳ Ｐ明朝"/>
      <family val="1"/>
    </font>
    <font>
      <sz val="28"/>
      <name val="ＭＳ Ｐゴシック"/>
      <family val="3"/>
    </font>
    <font>
      <sz val="12"/>
      <name val="Arial Black"/>
      <family val="2"/>
    </font>
    <font>
      <sz val="11"/>
      <name val="Arial Black"/>
      <family val="2"/>
    </font>
    <font>
      <sz val="10"/>
      <name val="Arial Black"/>
      <family val="2"/>
    </font>
    <font>
      <sz val="16"/>
      <color indexed="55"/>
      <name val="ＭＳ Ｐゴシック"/>
      <family val="3"/>
    </font>
    <font>
      <b/>
      <sz val="11"/>
      <name val="ＭＳ Ｐゴシック"/>
      <family val="3"/>
    </font>
    <font>
      <b/>
      <sz val="11"/>
      <name val="ＭＳ Ｐ明朝"/>
      <family val="1"/>
    </font>
    <font>
      <b/>
      <sz val="28"/>
      <name val="ＭＳ Ｐ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36"/>
      <color indexed="9"/>
      <name val="ＭＳ Ｐ明朝"/>
      <family val="1"/>
    </font>
    <font>
      <sz val="9"/>
      <name val="Meiryo UI"/>
      <family val="3"/>
    </font>
    <font>
      <sz val="12"/>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36"/>
      <color theme="0"/>
      <name val="ＭＳ Ｐ明朝"/>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0"/>
        <bgColor indexed="64"/>
      </patternFill>
    </fill>
    <fill>
      <patternFill patternType="solid">
        <fgColor indexed="47"/>
        <bgColor indexed="64"/>
      </patternFill>
    </fill>
    <fill>
      <patternFill patternType="solid">
        <fgColor rgb="FF002060"/>
        <bgColor indexed="64"/>
      </patternFill>
    </fill>
    <fill>
      <patternFill patternType="solid">
        <fgColor rgb="FFFFFF00"/>
        <bgColor indexed="64"/>
      </patternFill>
    </fill>
    <fill>
      <patternFill patternType="solid">
        <fgColor theme="4" tint="0.5999600291252136"/>
        <bgColor indexed="64"/>
      </patternFill>
    </fill>
    <fill>
      <patternFill patternType="solid">
        <fgColor rgb="FFFFC0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left style="dotted"/>
      <right style="dotted"/>
      <top style="thin"/>
      <bottom style="hair"/>
    </border>
    <border>
      <left style="dotted"/>
      <right>
        <color indexed="63"/>
      </right>
      <top style="thin"/>
      <bottom style="hair"/>
    </border>
    <border>
      <left style="hair"/>
      <right style="dotted"/>
      <top style="thin"/>
      <bottom style="hair"/>
    </border>
    <border>
      <left style="dotted"/>
      <right style="thin"/>
      <top style="thin"/>
      <bottom style="hair"/>
    </border>
    <border>
      <left style="dotted"/>
      <right style="dotted"/>
      <top style="hair"/>
      <bottom style="thin"/>
    </border>
    <border>
      <left style="dotted"/>
      <right>
        <color indexed="63"/>
      </right>
      <top style="hair"/>
      <bottom style="thin"/>
    </border>
    <border>
      <left style="hair"/>
      <right style="dotted"/>
      <top style="hair"/>
      <bottom style="thin"/>
    </border>
    <border>
      <left style="dotted"/>
      <right style="thin"/>
      <top style="hair"/>
      <bottom style="thin"/>
    </border>
    <border>
      <left/>
      <right style="thin"/>
      <top style="thin"/>
      <bottom style="thin"/>
    </border>
    <border>
      <left/>
      <right style="thin"/>
      <top style="thin"/>
      <bottom style="hair"/>
    </border>
    <border>
      <left/>
      <right/>
      <top style="thin"/>
      <bottom style="hair"/>
    </border>
    <border>
      <left/>
      <right style="thin"/>
      <top/>
      <bottom style="hair"/>
    </border>
    <border>
      <left/>
      <right/>
      <top/>
      <bottom style="hair"/>
    </border>
    <border>
      <left/>
      <right/>
      <top style="hair"/>
      <bottom style="hair"/>
    </border>
    <border>
      <left/>
      <right/>
      <top style="hair"/>
      <bottom style="thin"/>
    </border>
    <border>
      <left style="thin"/>
      <right/>
      <top style="thin"/>
      <bottom style="thin"/>
    </border>
    <border>
      <left style="thin"/>
      <right/>
      <top style="thin"/>
      <bottom style="hair"/>
    </border>
    <border>
      <left style="thin"/>
      <right/>
      <top/>
      <bottom style="hair"/>
    </border>
    <border>
      <left style="thin"/>
      <right/>
      <top style="hair"/>
      <bottom style="hair"/>
    </border>
    <border>
      <left style="thin"/>
      <right/>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dotted"/>
      <top style="thin"/>
      <bottom style="thin"/>
    </border>
    <border>
      <left style="hair"/>
      <right style="hair"/>
      <top style="thin"/>
      <bottom style="hair"/>
    </border>
    <border>
      <left style="hair"/>
      <right style="hair"/>
      <top style="hair"/>
      <bottom style="thin"/>
    </border>
    <border>
      <left>
        <color indexed="63"/>
      </left>
      <right>
        <color indexed="63"/>
      </right>
      <top>
        <color indexed="63"/>
      </top>
      <bottom style="thick">
        <color indexed="55"/>
      </bottom>
    </border>
    <border>
      <left>
        <color indexed="63"/>
      </left>
      <right style="medium">
        <color indexed="55"/>
      </right>
      <top>
        <color indexed="63"/>
      </top>
      <bottom style="thick">
        <color indexed="55"/>
      </bottom>
    </border>
    <border>
      <left>
        <color indexed="63"/>
      </left>
      <right style="medium">
        <color indexed="55"/>
      </right>
      <top>
        <color indexed="63"/>
      </top>
      <bottom>
        <color indexed="63"/>
      </bottom>
    </border>
    <border>
      <left>
        <color indexed="63"/>
      </left>
      <right>
        <color indexed="63"/>
      </right>
      <top style="medium">
        <color indexed="55"/>
      </top>
      <bottom>
        <color indexed="63"/>
      </bottom>
    </border>
    <border>
      <left style="dotted"/>
      <right style="thin"/>
      <top style="thin"/>
      <bottom style="dotted"/>
    </border>
    <border>
      <left style="thin"/>
      <right style="hair"/>
      <top style="thin"/>
      <bottom/>
    </border>
    <border>
      <left style="hair"/>
      <right>
        <color indexed="63"/>
      </right>
      <top style="thin"/>
      <bottom style="hair"/>
    </border>
    <border>
      <left style="hair"/>
      <right>
        <color indexed="63"/>
      </right>
      <top style="thin"/>
      <bottom style="thin"/>
    </border>
    <border>
      <left style="hair"/>
      <right style="dotted"/>
      <top style="thin"/>
      <bottom style="thin"/>
    </border>
    <border>
      <left style="hair"/>
      <right style="dotted"/>
      <top>
        <color indexed="63"/>
      </top>
      <bottom style="thin"/>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medium">
        <color indexed="55"/>
      </bottom>
    </border>
    <border>
      <left style="thin"/>
      <right style="thin"/>
      <top style="thin"/>
      <bottom>
        <color indexed="63"/>
      </bottom>
    </border>
    <border>
      <left style="thin"/>
      <right style="thin"/>
      <top style="hair"/>
      <bottom style="thin"/>
    </border>
    <border>
      <left/>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dotted"/>
      <top style="thin"/>
      <bottom>
        <color indexed="63"/>
      </bottom>
    </border>
    <border>
      <left style="thin"/>
      <right style="dotted"/>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8" fillId="0" borderId="0" applyNumberFormat="0" applyFill="0" applyBorder="0" applyAlignment="0" applyProtection="0"/>
    <xf numFmtId="0" fontId="65" fillId="32" borderId="0" applyNumberFormat="0" applyBorder="0" applyAlignment="0" applyProtection="0"/>
  </cellStyleXfs>
  <cellXfs count="222">
    <xf numFmtId="0" fontId="0" fillId="0" borderId="0" xfId="0" applyAlignment="1">
      <alignmen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applyFill="1" applyAlignment="1">
      <alignment vertical="center"/>
    </xf>
    <xf numFmtId="0" fontId="0" fillId="33" borderId="10" xfId="0" applyFill="1" applyBorder="1" applyAlignment="1">
      <alignment vertical="center"/>
    </xf>
    <xf numFmtId="0" fontId="2" fillId="0" borderId="0" xfId="0" applyFont="1" applyBorder="1" applyAlignment="1">
      <alignment vertical="center"/>
    </xf>
    <xf numFmtId="49" fontId="3" fillId="33" borderId="11"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center" vertical="center" shrinkToFit="1"/>
      <protection locked="0"/>
    </xf>
    <xf numFmtId="56" fontId="5" fillId="0" borderId="0" xfId="0" applyNumberFormat="1" applyFont="1" applyAlignment="1">
      <alignment vertical="center"/>
    </xf>
    <xf numFmtId="0" fontId="5" fillId="0" borderId="0" xfId="0" applyFont="1" applyAlignment="1">
      <alignment vertical="center"/>
    </xf>
    <xf numFmtId="0" fontId="9" fillId="0" borderId="0" xfId="0" applyFont="1" applyAlignment="1">
      <alignment vertical="center"/>
    </xf>
    <xf numFmtId="49" fontId="3" fillId="33" borderId="13" xfId="0" applyNumberFormat="1" applyFont="1" applyFill="1" applyBorder="1" applyAlignment="1" applyProtection="1">
      <alignment horizontal="center" vertical="center" shrinkToFit="1"/>
      <protection locked="0"/>
    </xf>
    <xf numFmtId="0" fontId="0" fillId="0" borderId="0" xfId="0" applyFont="1" applyAlignment="1">
      <alignment vertical="center"/>
    </xf>
    <xf numFmtId="0" fontId="3" fillId="33" borderId="11" xfId="0" applyFont="1" applyFill="1" applyBorder="1" applyAlignment="1" applyProtection="1">
      <alignment horizontal="center" vertical="center" shrinkToFit="1"/>
      <protection locked="0"/>
    </xf>
    <xf numFmtId="49" fontId="3" fillId="33" borderId="14" xfId="0" applyNumberFormat="1" applyFont="1" applyFill="1" applyBorder="1" applyAlignment="1" applyProtection="1">
      <alignment horizontal="center" vertical="center" shrinkToFit="1"/>
      <protection locked="0"/>
    </xf>
    <xf numFmtId="49" fontId="3" fillId="33" borderId="15" xfId="0" applyNumberFormat="1" applyFont="1" applyFill="1" applyBorder="1" applyAlignment="1" applyProtection="1">
      <alignment horizontal="center" vertical="center" shrinkToFit="1"/>
      <protection locked="0"/>
    </xf>
    <xf numFmtId="0" fontId="11" fillId="33" borderId="16" xfId="0" applyFont="1" applyFill="1" applyBorder="1" applyAlignment="1" applyProtection="1">
      <alignment horizontal="center" vertical="center"/>
      <protection locked="0"/>
    </xf>
    <xf numFmtId="49" fontId="3" fillId="33" borderId="17" xfId="0" applyNumberFormat="1" applyFont="1" applyFill="1" applyBorder="1" applyAlignment="1" applyProtection="1">
      <alignment horizontal="center" vertical="center" shrinkToFit="1"/>
      <protection locked="0"/>
    </xf>
    <xf numFmtId="49" fontId="3" fillId="33" borderId="18" xfId="0" applyNumberFormat="1" applyFont="1" applyFill="1" applyBorder="1" applyAlignment="1" applyProtection="1">
      <alignment horizontal="center" vertical="center" shrinkToFit="1"/>
      <protection locked="0"/>
    </xf>
    <xf numFmtId="49" fontId="3" fillId="33" borderId="19" xfId="0" applyNumberFormat="1" applyFont="1" applyFill="1" applyBorder="1" applyAlignment="1" applyProtection="1">
      <alignment horizontal="center" vertical="center" shrinkToFit="1"/>
      <protection locked="0"/>
    </xf>
    <xf numFmtId="0" fontId="11" fillId="33" borderId="20"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shrinkToFit="1"/>
      <protection locked="0"/>
    </xf>
    <xf numFmtId="49" fontId="3" fillId="33" borderId="21" xfId="0" applyNumberFormat="1" applyFont="1" applyFill="1" applyBorder="1" applyAlignment="1" applyProtection="1">
      <alignment horizontal="center" vertical="center" shrinkToFit="1"/>
      <protection locked="0"/>
    </xf>
    <xf numFmtId="0" fontId="15" fillId="0" borderId="0" xfId="0" applyFont="1" applyAlignment="1">
      <alignment vertical="center"/>
    </xf>
    <xf numFmtId="3" fontId="15" fillId="0" borderId="0" xfId="0" applyNumberFormat="1" applyFont="1" applyAlignment="1">
      <alignment horizontal="center" vertical="center"/>
    </xf>
    <xf numFmtId="41" fontId="15" fillId="0" borderId="0" xfId="0" applyNumberFormat="1" applyFont="1" applyAlignment="1">
      <alignment vertical="center"/>
    </xf>
    <xf numFmtId="0" fontId="15" fillId="0" borderId="0" xfId="0" applyFont="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41" fontId="11" fillId="0" borderId="24" xfId="0" applyNumberFormat="1" applyFont="1" applyBorder="1" applyAlignment="1">
      <alignment vertical="center"/>
    </xf>
    <xf numFmtId="0" fontId="11" fillId="0" borderId="25" xfId="0" applyFont="1" applyBorder="1" applyAlignment="1">
      <alignment horizontal="center" vertical="center"/>
    </xf>
    <xf numFmtId="41" fontId="11" fillId="0" borderId="26" xfId="0" applyNumberFormat="1" applyFont="1" applyBorder="1" applyAlignment="1">
      <alignment vertical="center"/>
    </xf>
    <xf numFmtId="41" fontId="11" fillId="0" borderId="0" xfId="0" applyNumberFormat="1" applyFont="1" applyBorder="1" applyAlignment="1">
      <alignment vertical="center"/>
    </xf>
    <xf numFmtId="41" fontId="11" fillId="0" borderId="27" xfId="0" applyNumberFormat="1" applyFont="1" applyBorder="1" applyAlignment="1">
      <alignment vertical="center"/>
    </xf>
    <xf numFmtId="41" fontId="11" fillId="0" borderId="28" xfId="0" applyNumberFormat="1" applyFont="1" applyBorder="1" applyAlignment="1">
      <alignment vertical="center"/>
    </xf>
    <xf numFmtId="3" fontId="11" fillId="0" borderId="29" xfId="0" applyNumberFormat="1" applyFont="1" applyBorder="1" applyAlignment="1">
      <alignment horizontal="center" vertical="center"/>
    </xf>
    <xf numFmtId="0" fontId="11" fillId="0" borderId="0" xfId="0" applyFont="1" applyAlignment="1">
      <alignment vertical="center"/>
    </xf>
    <xf numFmtId="3" fontId="11" fillId="0" borderId="0" xfId="0" applyNumberFormat="1" applyFont="1" applyAlignment="1">
      <alignment horizontal="center" vertical="center"/>
    </xf>
    <xf numFmtId="41" fontId="11" fillId="0" borderId="0" xfId="0" applyNumberFormat="1"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29" xfId="0" applyFont="1" applyBorder="1" applyAlignment="1">
      <alignment horizontal="center" vertical="center"/>
    </xf>
    <xf numFmtId="0" fontId="3" fillId="0" borderId="0" xfId="0" applyFont="1" applyAlignment="1">
      <alignment vertical="center"/>
    </xf>
    <xf numFmtId="3" fontId="11" fillId="0" borderId="30" xfId="58" applyNumberFormat="1" applyFont="1" applyBorder="1" applyAlignment="1">
      <alignment horizontal="right" vertical="center"/>
    </xf>
    <xf numFmtId="3" fontId="11" fillId="0" borderId="31" xfId="58" applyNumberFormat="1" applyFont="1" applyBorder="1" applyAlignment="1">
      <alignment horizontal="right" vertical="center"/>
    </xf>
    <xf numFmtId="3" fontId="11" fillId="0" borderId="30" xfId="0" applyNumberFormat="1" applyFont="1" applyBorder="1" applyAlignment="1">
      <alignment horizontal="right" vertical="center"/>
    </xf>
    <xf numFmtId="3" fontId="11" fillId="0" borderId="32" xfId="0" applyNumberFormat="1" applyFont="1" applyBorder="1" applyAlignment="1">
      <alignment horizontal="right" vertical="center"/>
    </xf>
    <xf numFmtId="3" fontId="11" fillId="0" borderId="33" xfId="0" applyNumberFormat="1" applyFont="1" applyBorder="1" applyAlignment="1">
      <alignment horizontal="right" vertical="center"/>
    </xf>
    <xf numFmtId="3" fontId="11" fillId="0" borderId="31" xfId="0" applyNumberFormat="1" applyFont="1" applyBorder="1" applyAlignment="1">
      <alignment horizontal="right" vertical="center"/>
    </xf>
    <xf numFmtId="0" fontId="3" fillId="0" borderId="0" xfId="0" applyFont="1" applyBorder="1" applyAlignment="1">
      <alignment vertical="center"/>
    </xf>
    <xf numFmtId="0" fontId="11" fillId="0" borderId="0" xfId="0" applyFont="1" applyAlignment="1">
      <alignment horizontal="right"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3" fontId="11" fillId="0" borderId="33" xfId="58" applyNumberFormat="1" applyFont="1" applyBorder="1" applyAlignment="1">
      <alignment horizontal="right" vertical="center"/>
    </xf>
    <xf numFmtId="183" fontId="11" fillId="0" borderId="30" xfId="49" applyNumberFormat="1" applyFont="1" applyBorder="1" applyAlignment="1">
      <alignment horizontal="right" vertical="center"/>
    </xf>
    <xf numFmtId="183" fontId="11" fillId="0" borderId="32" xfId="49" applyNumberFormat="1" applyFont="1" applyBorder="1" applyAlignment="1">
      <alignment horizontal="right" vertical="center"/>
    </xf>
    <xf numFmtId="183" fontId="11" fillId="0" borderId="33" xfId="49" applyNumberFormat="1" applyFont="1" applyBorder="1" applyAlignment="1">
      <alignment horizontal="right"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center" vertical="center"/>
    </xf>
    <xf numFmtId="183" fontId="11" fillId="0" borderId="26" xfId="49" applyNumberFormat="1" applyFont="1" applyBorder="1" applyAlignment="1">
      <alignment horizontal="right" vertical="center"/>
    </xf>
    <xf numFmtId="183" fontId="11" fillId="0" borderId="28" xfId="49" applyNumberFormat="1" applyFont="1" applyBorder="1" applyAlignment="1">
      <alignment horizontal="right" vertical="center"/>
    </xf>
    <xf numFmtId="187" fontId="11" fillId="0" borderId="24" xfId="49" applyNumberFormat="1" applyFont="1" applyBorder="1" applyAlignment="1">
      <alignment horizontal="right" vertical="center"/>
    </xf>
    <xf numFmtId="187" fontId="11" fillId="0" borderId="27" xfId="49" applyNumberFormat="1" applyFont="1" applyBorder="1" applyAlignment="1">
      <alignment horizontal="right" vertical="center"/>
    </xf>
    <xf numFmtId="187" fontId="11" fillId="0" borderId="28" xfId="49" applyNumberFormat="1" applyFont="1" applyBorder="1" applyAlignment="1">
      <alignment horizontal="right" vertical="center"/>
    </xf>
    <xf numFmtId="0" fontId="13" fillId="0" borderId="0" xfId="0" applyFont="1" applyAlignment="1">
      <alignment vertical="center"/>
    </xf>
    <xf numFmtId="0" fontId="13" fillId="0" borderId="0" xfId="0" applyFont="1" applyFill="1" applyAlignment="1">
      <alignment vertical="center"/>
    </xf>
    <xf numFmtId="0" fontId="11" fillId="0" borderId="0" xfId="0" applyNumberFormat="1" applyFont="1" applyFill="1" applyBorder="1" applyAlignment="1">
      <alignment horizontal="right" vertical="center" shrinkToFit="1"/>
    </xf>
    <xf numFmtId="0" fontId="16" fillId="0" borderId="0" xfId="0" applyNumberFormat="1" applyFont="1" applyFill="1" applyBorder="1" applyAlignment="1">
      <alignment horizontal="right" vertical="center" shrinkToFit="1"/>
    </xf>
    <xf numFmtId="0" fontId="4" fillId="0" borderId="0" xfId="0" applyFont="1" applyBorder="1" applyAlignment="1">
      <alignment horizontal="right" vertical="center"/>
    </xf>
    <xf numFmtId="0" fontId="16" fillId="0" borderId="36" xfId="0" applyNumberFormat="1" applyFont="1" applyFill="1" applyBorder="1" applyAlignment="1">
      <alignment horizontal="right" vertical="center" shrinkToFit="1"/>
    </xf>
    <xf numFmtId="0" fontId="13" fillId="0" borderId="0" xfId="0" applyFont="1" applyBorder="1" applyAlignment="1">
      <alignment vertical="center"/>
    </xf>
    <xf numFmtId="0" fontId="16" fillId="0" borderId="37" xfId="0" applyNumberFormat="1" applyFont="1" applyFill="1" applyBorder="1" applyAlignment="1">
      <alignment vertical="center" shrinkToFit="1"/>
    </xf>
    <xf numFmtId="0" fontId="4" fillId="0" borderId="37" xfId="0" applyFont="1" applyBorder="1" applyAlignment="1">
      <alignment horizontal="right" vertical="center"/>
    </xf>
    <xf numFmtId="0" fontId="13" fillId="0" borderId="37" xfId="0" applyFont="1" applyBorder="1" applyAlignment="1">
      <alignment vertical="center"/>
    </xf>
    <xf numFmtId="0" fontId="4" fillId="0" borderId="37" xfId="0" applyFont="1" applyBorder="1" applyAlignment="1">
      <alignment horizontal="center" vertical="center"/>
    </xf>
    <xf numFmtId="0" fontId="16" fillId="0" borderId="0" xfId="0" applyNumberFormat="1" applyFont="1" applyFill="1" applyBorder="1" applyAlignment="1">
      <alignment vertical="center" shrinkToFit="1"/>
    </xf>
    <xf numFmtId="0" fontId="4" fillId="0" borderId="0" xfId="0" applyFont="1" applyBorder="1" applyAlignment="1">
      <alignment horizontal="center" vertical="center"/>
    </xf>
    <xf numFmtId="0" fontId="16" fillId="0" borderId="38" xfId="0" applyFont="1" applyBorder="1" applyAlignment="1">
      <alignment horizontal="left" vertical="center"/>
    </xf>
    <xf numFmtId="0" fontId="16" fillId="0" borderId="39" xfId="0" applyFont="1" applyBorder="1" applyAlignment="1">
      <alignment horizontal="left" vertical="center"/>
    </xf>
    <xf numFmtId="0" fontId="16" fillId="0" borderId="0" xfId="0" applyFont="1" applyBorder="1" applyAlignment="1">
      <alignment horizontal="right" vertical="center"/>
    </xf>
    <xf numFmtId="0" fontId="16" fillId="0" borderId="40" xfId="0" applyFont="1" applyBorder="1" applyAlignment="1">
      <alignment horizontal="right" vertical="center"/>
    </xf>
    <xf numFmtId="0" fontId="16" fillId="0" borderId="41" xfId="0" applyFont="1" applyBorder="1" applyAlignment="1">
      <alignment horizontal="left" vertical="center"/>
    </xf>
    <xf numFmtId="0" fontId="16" fillId="0" borderId="36" xfId="0" applyFont="1" applyBorder="1" applyAlignment="1">
      <alignment horizontal="right" vertical="center"/>
    </xf>
    <xf numFmtId="184" fontId="16" fillId="0" borderId="36" xfId="0" applyNumberFormat="1" applyFont="1" applyBorder="1" applyAlignment="1">
      <alignment vertical="center"/>
    </xf>
    <xf numFmtId="184" fontId="16" fillId="0" borderId="0" xfId="0" applyNumberFormat="1" applyFont="1" applyBorder="1" applyAlignment="1">
      <alignment vertical="center"/>
    </xf>
    <xf numFmtId="184" fontId="16" fillId="0" borderId="40" xfId="0" applyNumberFormat="1" applyFont="1" applyBorder="1" applyAlignment="1">
      <alignment vertical="center"/>
    </xf>
    <xf numFmtId="0" fontId="3" fillId="33" borderId="40" xfId="0" applyFont="1" applyFill="1" applyBorder="1" applyAlignment="1" applyProtection="1">
      <alignment vertical="center"/>
      <protection locked="0"/>
    </xf>
    <xf numFmtId="0" fontId="5" fillId="0" borderId="0" xfId="0" applyFont="1" applyAlignment="1" applyProtection="1">
      <alignment horizontal="center" vertical="center"/>
      <protection/>
    </xf>
    <xf numFmtId="0" fontId="12" fillId="0" borderId="0" xfId="0" applyFont="1" applyAlignment="1" applyProtection="1">
      <alignment horizontal="center" vertical="center" shrinkToFit="1"/>
      <protection/>
    </xf>
    <xf numFmtId="0" fontId="6" fillId="0" borderId="0" xfId="0" applyFont="1" applyAlignment="1" applyProtection="1">
      <alignment vertical="center"/>
      <protection/>
    </xf>
    <xf numFmtId="0" fontId="0" fillId="0" borderId="0" xfId="0" applyAlignment="1" applyProtection="1">
      <alignment vertical="center"/>
      <protection/>
    </xf>
    <xf numFmtId="0" fontId="4" fillId="0" borderId="42"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183" fontId="5" fillId="0" borderId="0" xfId="0" applyNumberFormat="1" applyFont="1" applyAlignment="1" applyProtection="1">
      <alignment horizontal="center" vertical="center"/>
      <protection/>
    </xf>
    <xf numFmtId="0" fontId="3" fillId="0" borderId="43" xfId="0" applyFont="1" applyBorder="1" applyAlignment="1" applyProtection="1">
      <alignment horizontal="center" vertical="center" shrinkToFit="1"/>
      <protection/>
    </xf>
    <xf numFmtId="0" fontId="0" fillId="0" borderId="0" xfId="0" applyAlignment="1" applyProtection="1">
      <alignment horizontal="center" vertical="center"/>
      <protection/>
    </xf>
    <xf numFmtId="0" fontId="0" fillId="0" borderId="0" xfId="0" applyFill="1" applyAlignment="1" applyProtection="1">
      <alignment vertical="center"/>
      <protection/>
    </xf>
    <xf numFmtId="183" fontId="16" fillId="0" borderId="36" xfId="0" applyNumberFormat="1" applyFont="1" applyBorder="1" applyAlignment="1">
      <alignment horizontal="right" vertical="center"/>
    </xf>
    <xf numFmtId="183" fontId="16" fillId="0" borderId="0" xfId="0" applyNumberFormat="1" applyFont="1" applyBorder="1" applyAlignment="1">
      <alignment horizontal="right" vertical="center"/>
    </xf>
    <xf numFmtId="187" fontId="16" fillId="0" borderId="0" xfId="0" applyNumberFormat="1" applyFont="1" applyBorder="1" applyAlignment="1">
      <alignment horizontal="right" vertical="center"/>
    </xf>
    <xf numFmtId="187" fontId="16" fillId="0" borderId="40" xfId="0" applyNumberFormat="1" applyFont="1" applyBorder="1" applyAlignment="1">
      <alignment horizontal="right" vertical="center"/>
    </xf>
    <xf numFmtId="0" fontId="12" fillId="0" borderId="0" xfId="0" applyFont="1" applyAlignment="1" applyProtection="1">
      <alignment horizontal="left" vertical="center"/>
      <protection/>
    </xf>
    <xf numFmtId="0" fontId="14" fillId="0" borderId="0" xfId="0" applyFont="1" applyAlignment="1" applyProtection="1">
      <alignment horizontal="center" vertical="center" shrinkToFit="1"/>
      <protection/>
    </xf>
    <xf numFmtId="0" fontId="4" fillId="0" borderId="13" xfId="0" applyFont="1" applyBorder="1" applyAlignment="1" applyProtection="1">
      <alignment horizontal="center" vertical="center"/>
      <protection/>
    </xf>
    <xf numFmtId="183" fontId="14" fillId="0" borderId="0" xfId="0" applyNumberFormat="1" applyFont="1" applyAlignment="1" applyProtection="1">
      <alignment horizontal="center" vertical="center" shrinkToFit="1"/>
      <protection/>
    </xf>
    <xf numFmtId="0" fontId="3" fillId="0" borderId="44" xfId="0" applyFont="1" applyBorder="1" applyAlignment="1" applyProtection="1">
      <alignment horizontal="center" vertical="center" shrinkToFit="1"/>
      <protection/>
    </xf>
    <xf numFmtId="184" fontId="14" fillId="0" borderId="0" xfId="0" applyNumberFormat="1" applyFont="1" applyAlignment="1" applyProtection="1">
      <alignment horizontal="center" vertical="center" shrinkToFit="1"/>
      <protection/>
    </xf>
    <xf numFmtId="0" fontId="5" fillId="0" borderId="0" xfId="0" applyFont="1" applyAlignment="1" applyProtection="1">
      <alignment horizontal="center" vertical="center" shrinkToFit="1"/>
      <protection/>
    </xf>
    <xf numFmtId="0" fontId="14" fillId="0" borderId="0" xfId="0" applyNumberFormat="1" applyFont="1" applyAlignment="1" applyProtection="1">
      <alignment horizontal="center" vertical="center" shrinkToFit="1"/>
      <protection/>
    </xf>
    <xf numFmtId="0" fontId="18" fillId="0" borderId="45" xfId="0" applyFont="1" applyBorder="1" applyAlignment="1" applyProtection="1">
      <alignment horizontal="center" vertical="center" shrinkToFit="1"/>
      <protection/>
    </xf>
    <xf numFmtId="0" fontId="18" fillId="0" borderId="46" xfId="0" applyFont="1" applyBorder="1" applyAlignment="1" applyProtection="1">
      <alignment horizontal="center" vertical="center" shrinkToFit="1"/>
      <protection/>
    </xf>
    <xf numFmtId="0" fontId="18" fillId="0" borderId="0" xfId="0" applyFont="1" applyBorder="1" applyAlignment="1" applyProtection="1">
      <alignment horizontal="center" vertical="center" shrinkToFit="1"/>
      <protection/>
    </xf>
    <xf numFmtId="49" fontId="18" fillId="0" borderId="0" xfId="0" applyNumberFormat="1" applyFont="1" applyBorder="1" applyAlignment="1" applyProtection="1">
      <alignment horizontal="center" vertical="center" shrinkToFit="1"/>
      <protection/>
    </xf>
    <xf numFmtId="3" fontId="18" fillId="0" borderId="0" xfId="0" applyNumberFormat="1" applyFont="1" applyBorder="1" applyAlignment="1" applyProtection="1">
      <alignment horizontal="center" vertical="center" shrinkToFit="1"/>
      <protection/>
    </xf>
    <xf numFmtId="3" fontId="18" fillId="0" borderId="47" xfId="0" applyNumberFormat="1" applyFont="1" applyBorder="1" applyAlignment="1" applyProtection="1">
      <alignment horizontal="center" vertical="center" shrinkToFit="1"/>
      <protection/>
    </xf>
    <xf numFmtId="0" fontId="18" fillId="0" borderId="47" xfId="0" applyFont="1" applyBorder="1" applyAlignment="1" applyProtection="1">
      <alignment horizontal="center" vertical="center" shrinkToFit="1"/>
      <protection/>
    </xf>
    <xf numFmtId="0" fontId="18" fillId="0" borderId="48" xfId="0" applyFont="1" applyBorder="1" applyAlignment="1" applyProtection="1">
      <alignment horizontal="center" vertical="center" shrinkToFit="1"/>
      <protection/>
    </xf>
    <xf numFmtId="49" fontId="3" fillId="33" borderId="49" xfId="0" applyNumberFormat="1" applyFont="1" applyFill="1" applyBorder="1" applyAlignment="1" applyProtection="1">
      <alignment horizontal="center" vertical="center" shrinkToFit="1"/>
      <protection locked="0"/>
    </xf>
    <xf numFmtId="0" fontId="4" fillId="0" borderId="12" xfId="0" applyFont="1" applyBorder="1" applyAlignment="1">
      <alignment horizontal="center" vertical="center" wrapText="1"/>
    </xf>
    <xf numFmtId="0" fontId="3" fillId="33" borderId="14"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18" fillId="0" borderId="45"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18" fillId="0" borderId="48" xfId="0" applyFont="1" applyFill="1" applyBorder="1" applyAlignment="1" applyProtection="1">
      <alignment horizontal="center" vertical="center" shrinkToFit="1"/>
      <protection/>
    </xf>
    <xf numFmtId="0" fontId="0" fillId="0" borderId="0" xfId="0" applyFill="1" applyAlignment="1" applyProtection="1">
      <alignment horizontal="center" vertical="center"/>
      <protection/>
    </xf>
    <xf numFmtId="0" fontId="22" fillId="33" borderId="50" xfId="0" applyFont="1" applyFill="1" applyBorder="1" applyAlignment="1" applyProtection="1">
      <alignment horizontal="center" vertical="center" shrinkToFit="1"/>
      <protection locked="0"/>
    </xf>
    <xf numFmtId="0" fontId="6" fillId="0" borderId="0" xfId="0" applyFont="1" applyFill="1" applyAlignment="1" applyProtection="1">
      <alignment vertical="center"/>
      <protection/>
    </xf>
    <xf numFmtId="0" fontId="23" fillId="33" borderId="50" xfId="0" applyFont="1" applyFill="1" applyBorder="1" applyAlignment="1" applyProtection="1">
      <alignment horizontal="center" vertical="center" shrinkToFit="1"/>
      <protection locked="0"/>
    </xf>
    <xf numFmtId="0" fontId="23" fillId="33" borderId="42" xfId="0" applyFont="1" applyFill="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xf>
    <xf numFmtId="0" fontId="3" fillId="0" borderId="52" xfId="0" applyFont="1" applyBorder="1" applyAlignment="1" applyProtection="1">
      <alignment horizontal="center" vertical="center" shrinkToFit="1"/>
      <protection/>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43" xfId="0" applyFont="1" applyBorder="1" applyAlignment="1" applyProtection="1">
      <alignment horizontal="center" vertical="center" shrinkToFit="1"/>
      <protection/>
    </xf>
    <xf numFmtId="0" fontId="24" fillId="0" borderId="44" xfId="0" applyFont="1" applyBorder="1" applyAlignment="1" applyProtection="1">
      <alignment horizontal="center" vertical="center" shrinkToFit="1"/>
      <protection/>
    </xf>
    <xf numFmtId="0" fontId="16" fillId="0" borderId="55" xfId="0" applyFont="1" applyBorder="1" applyAlignment="1">
      <alignment horizontal="center" vertical="center"/>
    </xf>
    <xf numFmtId="183" fontId="11" fillId="0" borderId="55" xfId="49" applyNumberFormat="1" applyFont="1" applyBorder="1" applyAlignment="1">
      <alignment horizontal="right" vertical="center"/>
    </xf>
    <xf numFmtId="0" fontId="11" fillId="0" borderId="38" xfId="0" applyFont="1" applyBorder="1" applyAlignment="1">
      <alignment horizontal="center" vertical="center"/>
    </xf>
    <xf numFmtId="3" fontId="11" fillId="0" borderId="55" xfId="58" applyNumberFormat="1" applyFont="1" applyBorder="1" applyAlignment="1">
      <alignment horizontal="right" vertical="center"/>
    </xf>
    <xf numFmtId="41" fontId="11" fillId="0" borderId="36" xfId="0" applyNumberFormat="1" applyFont="1" applyBorder="1" applyAlignment="1">
      <alignment vertical="center"/>
    </xf>
    <xf numFmtId="183" fontId="11" fillId="0" borderId="36" xfId="49" applyNumberFormat="1" applyFont="1" applyBorder="1" applyAlignment="1">
      <alignment horizontal="right" vertical="center"/>
    </xf>
    <xf numFmtId="3" fontId="11" fillId="0" borderId="55" xfId="0" applyNumberFormat="1" applyFont="1" applyBorder="1" applyAlignment="1">
      <alignment horizontal="right" vertical="center"/>
    </xf>
    <xf numFmtId="187" fontId="11" fillId="0" borderId="36" xfId="49" applyNumberFormat="1" applyFont="1" applyBorder="1" applyAlignment="1">
      <alignment horizontal="right" vertical="center"/>
    </xf>
    <xf numFmtId="0" fontId="11" fillId="0" borderId="39" xfId="0" applyFont="1" applyBorder="1" applyAlignment="1">
      <alignment horizontal="center" vertical="center"/>
    </xf>
    <xf numFmtId="0" fontId="16" fillId="0" borderId="56" xfId="0" applyFont="1" applyBorder="1" applyAlignment="1">
      <alignment horizontal="center" vertical="center"/>
    </xf>
    <xf numFmtId="183" fontId="11" fillId="0" borderId="56" xfId="49" applyNumberFormat="1" applyFont="1" applyBorder="1" applyAlignment="1">
      <alignment horizontal="right" vertical="center"/>
    </xf>
    <xf numFmtId="0" fontId="11" fillId="0" borderId="41" xfId="0" applyFont="1" applyBorder="1" applyAlignment="1">
      <alignment horizontal="center" vertical="center"/>
    </xf>
    <xf numFmtId="3" fontId="11" fillId="0" borderId="56" xfId="0" applyNumberFormat="1" applyFont="1" applyBorder="1" applyAlignment="1">
      <alignment horizontal="right" vertical="center"/>
    </xf>
    <xf numFmtId="41" fontId="11" fillId="0" borderId="40" xfId="0" applyNumberFormat="1" applyFont="1" applyBorder="1" applyAlignment="1">
      <alignment vertical="center"/>
    </xf>
    <xf numFmtId="187" fontId="11" fillId="0" borderId="40" xfId="49" applyNumberFormat="1" applyFont="1" applyBorder="1" applyAlignment="1">
      <alignment horizontal="right" vertical="center"/>
    </xf>
    <xf numFmtId="183" fontId="11" fillId="0" borderId="40" xfId="49" applyNumberFormat="1" applyFont="1" applyBorder="1" applyAlignment="1">
      <alignment horizontal="right" vertical="center"/>
    </xf>
    <xf numFmtId="183" fontId="11" fillId="0" borderId="27" xfId="49" applyNumberFormat="1" applyFont="1" applyBorder="1" applyAlignment="1">
      <alignment horizontal="right" vertical="center"/>
    </xf>
    <xf numFmtId="0" fontId="18" fillId="0" borderId="57" xfId="0" applyFont="1" applyBorder="1" applyAlignment="1" applyProtection="1">
      <alignment horizontal="center" vertical="center" shrinkToFit="1"/>
      <protection/>
    </xf>
    <xf numFmtId="0" fontId="18" fillId="0" borderId="0" xfId="0" applyNumberFormat="1" applyFont="1" applyBorder="1" applyAlignment="1" applyProtection="1">
      <alignment horizontal="center" vertical="center" shrinkToFit="1"/>
      <protection/>
    </xf>
    <xf numFmtId="0" fontId="18" fillId="0" borderId="0" xfId="0" applyNumberFormat="1" applyFont="1" applyFill="1" applyBorder="1" applyAlignment="1" applyProtection="1">
      <alignment horizontal="center" vertical="center" shrinkToFit="1"/>
      <protection/>
    </xf>
    <xf numFmtId="0" fontId="25" fillId="0" borderId="0" xfId="0" applyFont="1" applyBorder="1" applyAlignment="1" applyProtection="1">
      <alignment horizontal="center" vertical="center" shrinkToFit="1"/>
      <protection locked="0"/>
    </xf>
    <xf numFmtId="0" fontId="26" fillId="0" borderId="0" xfId="0" applyFont="1" applyAlignment="1">
      <alignment horizontal="right" vertical="center"/>
    </xf>
    <xf numFmtId="0" fontId="26" fillId="0" borderId="0" xfId="0" applyFont="1" applyAlignment="1">
      <alignment vertical="center"/>
    </xf>
    <xf numFmtId="0" fontId="27" fillId="0" borderId="0" xfId="0" applyFont="1" applyAlignment="1">
      <alignment/>
    </xf>
    <xf numFmtId="0" fontId="27" fillId="0" borderId="0" xfId="0" applyFont="1" applyAlignment="1">
      <alignment vertical="center"/>
    </xf>
    <xf numFmtId="0" fontId="26" fillId="0" borderId="0" xfId="0" applyFont="1" applyFill="1" applyAlignment="1">
      <alignment horizontal="right" vertical="center"/>
    </xf>
    <xf numFmtId="0" fontId="66" fillId="0" borderId="0" xfId="0" applyFont="1" applyFill="1" applyAlignment="1">
      <alignment horizontal="center" vertical="center" wrapText="1"/>
    </xf>
    <xf numFmtId="0" fontId="20"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Alignment="1">
      <alignment horizontal="center" vertical="center" shrinkToFit="1"/>
    </xf>
    <xf numFmtId="0" fontId="19" fillId="34" borderId="0" xfId="0" applyFont="1" applyFill="1" applyBorder="1" applyAlignment="1">
      <alignment horizontal="center" vertical="center" wrapText="1"/>
    </xf>
    <xf numFmtId="0" fontId="19" fillId="34" borderId="0" xfId="0" applyFont="1" applyFill="1" applyBorder="1" applyAlignment="1">
      <alignment horizontal="center" vertical="center"/>
    </xf>
    <xf numFmtId="0" fontId="20" fillId="35" borderId="0" xfId="0" applyFont="1" applyFill="1" applyBorder="1" applyAlignment="1">
      <alignment horizontal="center" vertical="center" wrapText="1"/>
    </xf>
    <xf numFmtId="0" fontId="20" fillId="35" borderId="0" xfId="0" applyFont="1" applyFill="1" applyBorder="1" applyAlignment="1">
      <alignment horizontal="center" vertical="center"/>
    </xf>
    <xf numFmtId="0" fontId="66" fillId="36" borderId="0" xfId="0" applyFont="1" applyFill="1" applyAlignment="1">
      <alignment horizontal="center" vertical="center" wrapText="1"/>
    </xf>
    <xf numFmtId="0" fontId="20" fillId="36" borderId="0" xfId="0" applyFont="1" applyFill="1" applyAlignment="1">
      <alignment horizontal="center" vertical="center"/>
    </xf>
    <xf numFmtId="0" fontId="28" fillId="37" borderId="0" xfId="0" applyFont="1" applyFill="1" applyBorder="1" applyAlignment="1">
      <alignment horizontal="center" vertical="center" wrapText="1"/>
    </xf>
    <xf numFmtId="0" fontId="20" fillId="37" borderId="0" xfId="0" applyFont="1" applyFill="1" applyBorder="1" applyAlignment="1">
      <alignment horizontal="center" vertical="center"/>
    </xf>
    <xf numFmtId="0" fontId="28" fillId="38" borderId="0" xfId="0" applyFont="1" applyFill="1" applyBorder="1" applyAlignment="1">
      <alignment horizontal="center" vertical="center" wrapText="1"/>
    </xf>
    <xf numFmtId="0" fontId="20" fillId="38" borderId="0" xfId="0" applyFont="1" applyFill="1" applyBorder="1" applyAlignment="1">
      <alignment horizontal="center" vertical="center"/>
    </xf>
    <xf numFmtId="0" fontId="28" fillId="11" borderId="0" xfId="0" applyFont="1" applyFill="1" applyBorder="1" applyAlignment="1">
      <alignment horizontal="center" vertical="center" wrapText="1"/>
    </xf>
    <xf numFmtId="0" fontId="20" fillId="11" borderId="0" xfId="0" applyFont="1" applyFill="1" applyBorder="1" applyAlignment="1">
      <alignment horizontal="center" vertical="center"/>
    </xf>
    <xf numFmtId="0" fontId="20" fillId="39" borderId="0" xfId="0" applyFont="1" applyFill="1" applyAlignment="1">
      <alignment horizontal="center" vertical="center" wrapText="1"/>
    </xf>
    <xf numFmtId="0" fontId="20" fillId="39" borderId="0" xfId="0" applyFont="1" applyFill="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vertical="center"/>
    </xf>
    <xf numFmtId="49" fontId="3" fillId="33" borderId="59" xfId="0" applyNumberFormat="1" applyFont="1" applyFill="1" applyBorder="1" applyAlignment="1" applyProtection="1">
      <alignment horizontal="center" vertical="center" shrinkToFit="1"/>
      <protection locked="0"/>
    </xf>
    <xf numFmtId="49" fontId="3" fillId="33" borderId="10" xfId="0" applyNumberFormat="1" applyFont="1" applyFill="1" applyBorder="1" applyAlignment="1" applyProtection="1">
      <alignment horizontal="center" vertical="center" shrinkToFit="1"/>
      <protection locked="0"/>
    </xf>
    <xf numFmtId="3" fontId="17" fillId="0" borderId="55" xfId="0" applyNumberFormat="1" applyFont="1" applyFill="1" applyBorder="1" applyAlignment="1">
      <alignment horizontal="right" vertical="center" shrinkToFit="1"/>
    </xf>
    <xf numFmtId="0" fontId="17" fillId="0" borderId="36" xfId="0" applyNumberFormat="1" applyFont="1" applyFill="1" applyBorder="1" applyAlignment="1">
      <alignment horizontal="right" vertical="center" shrinkToFit="1"/>
    </xf>
    <xf numFmtId="0" fontId="17" fillId="0" borderId="56" xfId="0" applyNumberFormat="1" applyFont="1" applyFill="1" applyBorder="1" applyAlignment="1">
      <alignment horizontal="right" vertical="center" shrinkToFit="1"/>
    </xf>
    <xf numFmtId="0" fontId="17" fillId="0" borderId="40" xfId="0" applyNumberFormat="1" applyFont="1" applyFill="1" applyBorder="1" applyAlignment="1">
      <alignment horizontal="right" vertical="center" shrinkToFit="1"/>
    </xf>
    <xf numFmtId="49" fontId="3" fillId="0" borderId="38" xfId="0" applyNumberFormat="1" applyFont="1" applyFill="1" applyBorder="1" applyAlignment="1">
      <alignment horizontal="center" vertical="center" shrinkToFit="1"/>
    </xf>
    <xf numFmtId="49" fontId="3" fillId="0" borderId="41" xfId="0" applyNumberFormat="1" applyFont="1" applyFill="1" applyBorder="1" applyAlignment="1">
      <alignment horizontal="center" vertical="center" shrinkToFit="1"/>
    </xf>
    <xf numFmtId="3" fontId="11" fillId="0" borderId="60" xfId="0" applyNumberFormat="1" applyFont="1" applyBorder="1" applyAlignment="1">
      <alignment horizontal="right" vertical="center"/>
    </xf>
    <xf numFmtId="0" fontId="3" fillId="0" borderId="0" xfId="0" applyFont="1" applyAlignment="1">
      <alignment horizontal="center" vertical="center"/>
    </xf>
    <xf numFmtId="0" fontId="11" fillId="0" borderId="29" xfId="0" applyFont="1" applyBorder="1" applyAlignment="1">
      <alignment horizontal="center" vertical="center"/>
    </xf>
    <xf numFmtId="0" fontId="11" fillId="0" borderId="22" xfId="0" applyFont="1" applyBorder="1" applyAlignment="1">
      <alignment horizontal="center" vertical="center"/>
    </xf>
    <xf numFmtId="3" fontId="11" fillId="0" borderId="61" xfId="0" applyNumberFormat="1" applyFont="1" applyBorder="1" applyAlignment="1">
      <alignment horizontal="center" vertical="center"/>
    </xf>
    <xf numFmtId="3" fontId="11" fillId="0" borderId="62" xfId="0" applyNumberFormat="1" applyFont="1" applyBorder="1" applyAlignment="1">
      <alignment horizontal="center" vertical="center"/>
    </xf>
    <xf numFmtId="3" fontId="11" fillId="0" borderId="63" xfId="0" applyNumberFormat="1" applyFont="1" applyBorder="1" applyAlignment="1">
      <alignment horizontal="center" vertical="center"/>
    </xf>
    <xf numFmtId="0" fontId="17" fillId="0" borderId="55" xfId="0" applyNumberFormat="1" applyFont="1" applyFill="1" applyBorder="1" applyAlignment="1">
      <alignment horizontal="right" vertical="center" shrinkToFit="1"/>
    </xf>
    <xf numFmtId="0" fontId="17" fillId="0" borderId="31" xfId="0" applyNumberFormat="1" applyFont="1" applyFill="1" applyBorder="1" applyAlignment="1">
      <alignment horizontal="right" vertical="center" shrinkToFit="1"/>
    </xf>
    <xf numFmtId="0" fontId="17" fillId="0" borderId="26" xfId="0" applyNumberFormat="1" applyFont="1" applyFill="1" applyBorder="1" applyAlignment="1">
      <alignment horizontal="right" vertical="center" shrinkToFit="1"/>
    </xf>
    <xf numFmtId="49" fontId="3" fillId="0" borderId="25" xfId="0" applyNumberFormat="1" applyFont="1" applyFill="1" applyBorder="1" applyAlignment="1">
      <alignment horizontal="center" vertical="center" shrinkToFit="1"/>
    </xf>
    <xf numFmtId="0" fontId="11" fillId="0" borderId="60" xfId="0" applyFont="1" applyBorder="1" applyAlignment="1">
      <alignment horizontal="center" vertical="center"/>
    </xf>
    <xf numFmtId="0" fontId="16" fillId="0" borderId="55" xfId="0" applyNumberFormat="1" applyFont="1" applyFill="1" applyBorder="1" applyAlignment="1">
      <alignment horizontal="center" vertical="center" shrinkToFit="1"/>
    </xf>
    <xf numFmtId="0" fontId="16" fillId="0" borderId="64" xfId="0" applyNumberFormat="1" applyFont="1" applyFill="1" applyBorder="1" applyAlignment="1">
      <alignment horizontal="center" vertical="center" shrinkToFit="1"/>
    </xf>
    <xf numFmtId="0" fontId="16" fillId="0" borderId="56" xfId="0" applyNumberFormat="1" applyFont="1" applyFill="1" applyBorder="1" applyAlignment="1">
      <alignment horizontal="center" vertical="center" shrinkToFit="1"/>
    </xf>
    <xf numFmtId="3" fontId="17" fillId="0" borderId="36" xfId="0" applyNumberFormat="1" applyFont="1" applyFill="1" applyBorder="1" applyAlignment="1">
      <alignment horizontal="right" vertical="center" shrinkToFit="1"/>
    </xf>
    <xf numFmtId="3" fontId="17" fillId="0" borderId="56" xfId="0" applyNumberFormat="1" applyFont="1" applyFill="1" applyBorder="1" applyAlignment="1">
      <alignment horizontal="right" vertical="center" shrinkToFit="1"/>
    </xf>
    <xf numFmtId="3" fontId="17" fillId="0" borderId="40" xfId="0" applyNumberFormat="1" applyFont="1" applyFill="1" applyBorder="1" applyAlignment="1">
      <alignment horizontal="right" vertical="center" shrinkToFit="1"/>
    </xf>
    <xf numFmtId="0" fontId="3" fillId="0" borderId="65" xfId="0" applyFont="1" applyBorder="1" applyAlignment="1">
      <alignment horizontal="center" vertical="center"/>
    </xf>
    <xf numFmtId="0" fontId="3" fillId="0" borderId="37" xfId="0" applyFont="1" applyBorder="1" applyAlignment="1">
      <alignment horizontal="center" vertical="center"/>
    </xf>
    <xf numFmtId="0" fontId="3" fillId="0" borderId="66" xfId="0" applyFont="1" applyBorder="1" applyAlignment="1">
      <alignment horizontal="center" vertical="center"/>
    </xf>
    <xf numFmtId="0" fontId="3" fillId="0" borderId="64" xfId="0" applyFont="1" applyBorder="1" applyAlignment="1">
      <alignment horizontal="center" vertical="center"/>
    </xf>
    <xf numFmtId="0" fontId="3" fillId="0" borderId="0" xfId="0" applyFont="1" applyBorder="1" applyAlignment="1">
      <alignment horizontal="center" vertical="center"/>
    </xf>
    <xf numFmtId="0" fontId="3" fillId="0" borderId="39" xfId="0" applyFont="1" applyBorder="1" applyAlignment="1">
      <alignment horizontal="center" vertical="center"/>
    </xf>
    <xf numFmtId="0" fontId="10" fillId="0" borderId="29" xfId="0" applyNumberFormat="1" applyFont="1" applyFill="1" applyBorder="1" applyAlignment="1" applyProtection="1">
      <alignment horizontal="center" vertical="center" shrinkToFit="1"/>
      <protection/>
    </xf>
    <xf numFmtId="0" fontId="10" fillId="0" borderId="60" xfId="0" applyNumberFormat="1" applyFont="1" applyFill="1" applyBorder="1" applyAlignment="1" applyProtection="1">
      <alignment horizontal="center" vertical="center" shrinkToFit="1"/>
      <protection/>
    </xf>
    <xf numFmtId="0" fontId="10" fillId="0" borderId="22" xfId="0" applyNumberFormat="1" applyFont="1" applyFill="1" applyBorder="1" applyAlignment="1" applyProtection="1">
      <alignment horizontal="center" vertical="center" shrinkToFit="1"/>
      <protection/>
    </xf>
    <xf numFmtId="0" fontId="22" fillId="33" borderId="67" xfId="0" applyFont="1" applyFill="1" applyBorder="1" applyAlignment="1" applyProtection="1">
      <alignment horizontal="center" vertical="center" shrinkToFit="1"/>
      <protection locked="0"/>
    </xf>
    <xf numFmtId="0" fontId="22" fillId="33" borderId="68"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657225</xdr:colOff>
      <xdr:row>12</xdr:row>
      <xdr:rowOff>114300</xdr:rowOff>
    </xdr:from>
    <xdr:to>
      <xdr:col>14</xdr:col>
      <xdr:colOff>476250</xdr:colOff>
      <xdr:row>32</xdr:row>
      <xdr:rowOff>123825</xdr:rowOff>
    </xdr:to>
    <xdr:pic>
      <xdr:nvPicPr>
        <xdr:cNvPr id="1" name="Picture 14" descr="3"/>
        <xdr:cNvPicPr preferRelativeResize="1">
          <a:picLocks noChangeAspect="1"/>
        </xdr:cNvPicPr>
      </xdr:nvPicPr>
      <xdr:blipFill>
        <a:blip r:embed="rId1"/>
        <a:stretch>
          <a:fillRect/>
        </a:stretch>
      </xdr:blipFill>
      <xdr:spPr>
        <a:xfrm>
          <a:off x="6505575" y="12915900"/>
          <a:ext cx="3248025" cy="3438525"/>
        </a:xfrm>
        <a:prstGeom prst="rect">
          <a:avLst/>
        </a:prstGeom>
        <a:noFill/>
        <a:ln w="9525" cmpd="sng">
          <a:solidFill>
            <a:srgbClr val="808080"/>
          </a:solidFill>
          <a:headEnd type="none"/>
          <a:tailEnd type="none"/>
        </a:ln>
      </xdr:spPr>
    </xdr:pic>
    <xdr:clientData/>
  </xdr:twoCellAnchor>
  <xdr:twoCellAnchor editAs="oneCell">
    <xdr:from>
      <xdr:col>14</xdr:col>
      <xdr:colOff>542925</xdr:colOff>
      <xdr:row>12</xdr:row>
      <xdr:rowOff>95250</xdr:rowOff>
    </xdr:from>
    <xdr:to>
      <xdr:col>17</xdr:col>
      <xdr:colOff>304800</xdr:colOff>
      <xdr:row>22</xdr:row>
      <xdr:rowOff>114300</xdr:rowOff>
    </xdr:to>
    <xdr:pic>
      <xdr:nvPicPr>
        <xdr:cNvPr id="2" name="Picture 15" descr="2"/>
        <xdr:cNvPicPr preferRelativeResize="1">
          <a:picLocks noChangeAspect="1"/>
        </xdr:cNvPicPr>
      </xdr:nvPicPr>
      <xdr:blipFill>
        <a:blip r:embed="rId2"/>
        <a:stretch>
          <a:fillRect/>
        </a:stretch>
      </xdr:blipFill>
      <xdr:spPr>
        <a:xfrm>
          <a:off x="9820275" y="12896850"/>
          <a:ext cx="1819275" cy="1733550"/>
        </a:xfrm>
        <a:prstGeom prst="rect">
          <a:avLst/>
        </a:prstGeom>
        <a:noFill/>
        <a:ln w="9525" cmpd="sng">
          <a:solidFill>
            <a:srgbClr val="808080"/>
          </a:solidFill>
          <a:headEnd type="none"/>
          <a:tailEnd type="none"/>
        </a:ln>
      </xdr:spPr>
    </xdr:pic>
    <xdr:clientData/>
  </xdr:twoCellAnchor>
  <xdr:twoCellAnchor>
    <xdr:from>
      <xdr:col>10</xdr:col>
      <xdr:colOff>104775</xdr:colOff>
      <xdr:row>13</xdr:row>
      <xdr:rowOff>9525</xdr:rowOff>
    </xdr:from>
    <xdr:to>
      <xdr:col>10</xdr:col>
      <xdr:colOff>466725</xdr:colOff>
      <xdr:row>14</xdr:row>
      <xdr:rowOff>38100</xdr:rowOff>
    </xdr:to>
    <xdr:sp>
      <xdr:nvSpPr>
        <xdr:cNvPr id="3" name="Text Box 16"/>
        <xdr:cNvSpPr txBox="1">
          <a:spLocks noChangeArrowheads="1"/>
        </xdr:cNvSpPr>
      </xdr:nvSpPr>
      <xdr:spPr>
        <a:xfrm>
          <a:off x="6638925" y="12982575"/>
          <a:ext cx="361950" cy="200025"/>
        </a:xfrm>
        <a:prstGeom prst="rect">
          <a:avLst/>
        </a:prstGeom>
        <a:noFill/>
        <a:ln w="19050" cmpd="sng">
          <a:solidFill>
            <a:srgbClr val="0000FF"/>
          </a:solidFill>
          <a:headEnd type="none"/>
          <a:tailEnd type="none"/>
        </a:ln>
      </xdr:spPr>
      <xdr:txBody>
        <a:bodyPr vertOverflow="clip" wrap="square" lIns="27432" tIns="18288" rIns="27432" bIns="0"/>
        <a:p>
          <a:pPr algn="ctr">
            <a:defRPr/>
          </a:pPr>
          <a:r>
            <a:rPr lang="en-US" cap="none" sz="1200" b="0" i="0" u="none" baseline="0">
              <a:solidFill>
                <a:srgbClr val="0000FF"/>
              </a:solidFill>
              <a:latin typeface="ＭＳ Ｐゴシック"/>
              <a:ea typeface="ＭＳ Ｐゴシック"/>
              <a:cs typeface="ＭＳ Ｐゴシック"/>
            </a:rPr>
            <a:t>図</a:t>
          </a:r>
          <a:r>
            <a:rPr lang="en-US" cap="none" sz="1200" b="0" i="0" u="none" baseline="0">
              <a:solidFill>
                <a:srgbClr val="0000FF"/>
              </a:solidFill>
              <a:latin typeface="ＭＳ Ｐゴシック"/>
              <a:ea typeface="ＭＳ Ｐゴシック"/>
              <a:cs typeface="ＭＳ Ｐゴシック"/>
            </a:rPr>
            <a:t>1</a:t>
          </a:r>
        </a:p>
      </xdr:txBody>
    </xdr:sp>
    <xdr:clientData/>
  </xdr:twoCellAnchor>
  <xdr:twoCellAnchor>
    <xdr:from>
      <xdr:col>14</xdr:col>
      <xdr:colOff>590550</xdr:colOff>
      <xdr:row>12</xdr:row>
      <xdr:rowOff>161925</xdr:rowOff>
    </xdr:from>
    <xdr:to>
      <xdr:col>15</xdr:col>
      <xdr:colOff>314325</xdr:colOff>
      <xdr:row>14</xdr:row>
      <xdr:rowOff>47625</xdr:rowOff>
    </xdr:to>
    <xdr:sp>
      <xdr:nvSpPr>
        <xdr:cNvPr id="4" name="Text Box 18"/>
        <xdr:cNvSpPr txBox="1">
          <a:spLocks noChangeArrowheads="1"/>
        </xdr:cNvSpPr>
      </xdr:nvSpPr>
      <xdr:spPr>
        <a:xfrm>
          <a:off x="9867900" y="12963525"/>
          <a:ext cx="409575" cy="228600"/>
        </a:xfrm>
        <a:prstGeom prst="rect">
          <a:avLst/>
        </a:prstGeom>
        <a:noFill/>
        <a:ln w="19050" cmpd="sng">
          <a:solidFill>
            <a:srgbClr val="0000FF"/>
          </a:solidFill>
          <a:headEnd type="none"/>
          <a:tailEnd type="none"/>
        </a:ln>
      </xdr:spPr>
      <xdr:txBody>
        <a:bodyPr vertOverflow="clip" wrap="square" lIns="27432" tIns="18288" rIns="27432" bIns="0"/>
        <a:p>
          <a:pPr algn="ctr">
            <a:defRPr/>
          </a:pPr>
          <a:r>
            <a:rPr lang="en-US" cap="none" sz="1200" b="0" i="0" u="none" baseline="0">
              <a:solidFill>
                <a:srgbClr val="0000FF"/>
              </a:solidFill>
              <a:latin typeface="ＭＳ Ｐゴシック"/>
              <a:ea typeface="ＭＳ Ｐゴシック"/>
              <a:cs typeface="ＭＳ Ｐゴシック"/>
            </a:rPr>
            <a:t>図</a:t>
          </a:r>
          <a:r>
            <a:rPr lang="en-US" cap="none" sz="1200" b="0" i="0" u="none" baseline="0">
              <a:solidFill>
                <a:srgbClr val="0000FF"/>
              </a:solidFill>
              <a:latin typeface="ＭＳ Ｐゴシック"/>
              <a:ea typeface="ＭＳ Ｐゴシック"/>
              <a:cs typeface="ＭＳ Ｐゴシック"/>
            </a:rPr>
            <a:t>2</a:t>
          </a:r>
        </a:p>
      </xdr:txBody>
    </xdr:sp>
    <xdr:clientData/>
  </xdr:twoCellAnchor>
  <xdr:twoCellAnchor editAs="oneCell">
    <xdr:from>
      <xdr:col>9</xdr:col>
      <xdr:colOff>647700</xdr:colOff>
      <xdr:row>43</xdr:row>
      <xdr:rowOff>114300</xdr:rowOff>
    </xdr:from>
    <xdr:to>
      <xdr:col>17</xdr:col>
      <xdr:colOff>419100</xdr:colOff>
      <xdr:row>54</xdr:row>
      <xdr:rowOff>76200</xdr:rowOff>
    </xdr:to>
    <xdr:pic>
      <xdr:nvPicPr>
        <xdr:cNvPr id="5" name="Picture 20" descr="クリップボード01"/>
        <xdr:cNvPicPr preferRelativeResize="1">
          <a:picLocks noChangeAspect="1"/>
        </xdr:cNvPicPr>
      </xdr:nvPicPr>
      <xdr:blipFill>
        <a:blip r:embed="rId3"/>
        <a:stretch>
          <a:fillRect/>
        </a:stretch>
      </xdr:blipFill>
      <xdr:spPr>
        <a:xfrm>
          <a:off x="6496050" y="18230850"/>
          <a:ext cx="5257800" cy="1847850"/>
        </a:xfrm>
        <a:prstGeom prst="rect">
          <a:avLst/>
        </a:prstGeom>
        <a:noFill/>
        <a:ln w="9525" cmpd="sng">
          <a:solidFill>
            <a:srgbClr val="808080"/>
          </a:solidFill>
          <a:headEnd type="none"/>
          <a:tailEnd type="none"/>
        </a:ln>
      </xdr:spPr>
    </xdr:pic>
    <xdr:clientData/>
  </xdr:twoCellAnchor>
  <xdr:twoCellAnchor>
    <xdr:from>
      <xdr:col>10</xdr:col>
      <xdr:colOff>9525</xdr:colOff>
      <xdr:row>43</xdr:row>
      <xdr:rowOff>9525</xdr:rowOff>
    </xdr:from>
    <xdr:to>
      <xdr:col>10</xdr:col>
      <xdr:colOff>371475</xdr:colOff>
      <xdr:row>44</xdr:row>
      <xdr:rowOff>38100</xdr:rowOff>
    </xdr:to>
    <xdr:sp>
      <xdr:nvSpPr>
        <xdr:cNvPr id="6" name="Text Box 21"/>
        <xdr:cNvSpPr txBox="1">
          <a:spLocks noChangeArrowheads="1"/>
        </xdr:cNvSpPr>
      </xdr:nvSpPr>
      <xdr:spPr>
        <a:xfrm>
          <a:off x="6543675" y="18126075"/>
          <a:ext cx="361950" cy="200025"/>
        </a:xfrm>
        <a:prstGeom prst="rect">
          <a:avLst/>
        </a:prstGeom>
        <a:solidFill>
          <a:srgbClr val="FFFFFF"/>
        </a:solidFill>
        <a:ln w="19050" cmpd="sng">
          <a:solidFill>
            <a:srgbClr val="0000FF"/>
          </a:solidFill>
          <a:headEnd type="none"/>
          <a:tailEnd type="none"/>
        </a:ln>
      </xdr:spPr>
      <xdr:txBody>
        <a:bodyPr vertOverflow="clip" wrap="square" lIns="27432" tIns="18288" rIns="27432" bIns="0"/>
        <a:p>
          <a:pPr algn="ctr">
            <a:defRPr/>
          </a:pPr>
          <a:r>
            <a:rPr lang="en-US" cap="none" sz="1200" b="0" i="0" u="none" baseline="0">
              <a:solidFill>
                <a:srgbClr val="0000FF"/>
              </a:solidFill>
              <a:latin typeface="ＭＳ Ｐゴシック"/>
              <a:ea typeface="ＭＳ Ｐゴシック"/>
              <a:cs typeface="ＭＳ Ｐゴシック"/>
            </a:rPr>
            <a:t>図</a:t>
          </a:r>
          <a:r>
            <a:rPr lang="en-US" cap="none" sz="1200" b="0" i="0" u="none" baseline="0">
              <a:solidFill>
                <a:srgbClr val="0000FF"/>
              </a:solidFill>
              <a:latin typeface="ＭＳ Ｐゴシック"/>
              <a:ea typeface="ＭＳ Ｐゴシック"/>
              <a:cs typeface="ＭＳ Ｐゴシック"/>
            </a:rPr>
            <a:t>3</a:t>
          </a:r>
        </a:p>
      </xdr:txBody>
    </xdr:sp>
    <xdr:clientData/>
  </xdr:twoCellAnchor>
  <xdr:twoCellAnchor editAs="oneCell">
    <xdr:from>
      <xdr:col>14</xdr:col>
      <xdr:colOff>571500</xdr:colOff>
      <xdr:row>25</xdr:row>
      <xdr:rowOff>19050</xdr:rowOff>
    </xdr:from>
    <xdr:to>
      <xdr:col>17</xdr:col>
      <xdr:colOff>371475</xdr:colOff>
      <xdr:row>42</xdr:row>
      <xdr:rowOff>47625</xdr:rowOff>
    </xdr:to>
    <xdr:pic>
      <xdr:nvPicPr>
        <xdr:cNvPr id="7" name="Picture 22" descr="2"/>
        <xdr:cNvPicPr preferRelativeResize="1">
          <a:picLocks noChangeAspect="1"/>
        </xdr:cNvPicPr>
      </xdr:nvPicPr>
      <xdr:blipFill>
        <a:blip r:embed="rId4"/>
        <a:stretch>
          <a:fillRect/>
        </a:stretch>
      </xdr:blipFill>
      <xdr:spPr>
        <a:xfrm>
          <a:off x="9848850" y="15049500"/>
          <a:ext cx="1857375" cy="2943225"/>
        </a:xfrm>
        <a:prstGeom prst="rect">
          <a:avLst/>
        </a:prstGeom>
        <a:noFill/>
        <a:ln w="9525" cmpd="sng">
          <a:solidFill>
            <a:srgbClr val="808080"/>
          </a:solidFill>
          <a:headEnd type="none"/>
          <a:tailEnd type="none"/>
        </a:ln>
      </xdr:spPr>
    </xdr:pic>
    <xdr:clientData/>
  </xdr:twoCellAnchor>
  <xdr:twoCellAnchor>
    <xdr:from>
      <xdr:col>14</xdr:col>
      <xdr:colOff>638175</xdr:colOff>
      <xdr:row>25</xdr:row>
      <xdr:rowOff>57150</xdr:rowOff>
    </xdr:from>
    <xdr:to>
      <xdr:col>15</xdr:col>
      <xdr:colOff>314325</xdr:colOff>
      <xdr:row>26</xdr:row>
      <xdr:rowOff>85725</xdr:rowOff>
    </xdr:to>
    <xdr:sp>
      <xdr:nvSpPr>
        <xdr:cNvPr id="8" name="Text Box 23"/>
        <xdr:cNvSpPr txBox="1">
          <a:spLocks noChangeArrowheads="1"/>
        </xdr:cNvSpPr>
      </xdr:nvSpPr>
      <xdr:spPr>
        <a:xfrm>
          <a:off x="9915525" y="15087600"/>
          <a:ext cx="361950" cy="200025"/>
        </a:xfrm>
        <a:prstGeom prst="rect">
          <a:avLst/>
        </a:prstGeom>
        <a:solidFill>
          <a:srgbClr val="FFFFFF"/>
        </a:solidFill>
        <a:ln w="19050" cmpd="sng">
          <a:solidFill>
            <a:srgbClr val="0000FF"/>
          </a:solidFill>
          <a:headEnd type="none"/>
          <a:tailEnd type="none"/>
        </a:ln>
      </xdr:spPr>
      <xdr:txBody>
        <a:bodyPr vertOverflow="clip" wrap="square" lIns="27432" tIns="18288" rIns="27432" bIns="0"/>
        <a:p>
          <a:pPr algn="ctr">
            <a:defRPr/>
          </a:pPr>
          <a:r>
            <a:rPr lang="en-US" cap="none" sz="1200" b="0" i="0" u="none" baseline="0">
              <a:solidFill>
                <a:srgbClr val="0000FF"/>
              </a:solidFill>
              <a:latin typeface="ＭＳ Ｐゴシック"/>
              <a:ea typeface="ＭＳ Ｐゴシック"/>
              <a:cs typeface="ＭＳ Ｐゴシック"/>
            </a:rPr>
            <a:t>図</a:t>
          </a:r>
          <a:r>
            <a:rPr lang="en-US" cap="none" sz="1200" b="0" i="0" u="none" baseline="0">
              <a:solidFill>
                <a:srgbClr val="0000FF"/>
              </a:solidFill>
              <a:latin typeface="ＭＳ Ｐゴシック"/>
              <a:ea typeface="ＭＳ Ｐゴシック"/>
              <a:cs typeface="ＭＳ Ｐゴシック"/>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showGridLines="0" tabSelected="1" zoomScale="90" zoomScaleNormal="90" zoomScalePageLayoutView="0" workbookViewId="0" topLeftCell="A1">
      <selection activeCell="B1" sqref="B1:R1"/>
    </sheetView>
  </sheetViews>
  <sheetFormatPr defaultColWidth="9.00390625" defaultRowHeight="13.5"/>
  <cols>
    <col min="1" max="1" width="4.75390625" style="1" customWidth="1"/>
  </cols>
  <sheetData>
    <row r="1" spans="2:18" ht="37.5" customHeight="1">
      <c r="B1" s="168" t="s">
        <v>250</v>
      </c>
      <c r="C1" s="168"/>
      <c r="D1" s="168"/>
      <c r="E1" s="168"/>
      <c r="F1" s="168"/>
      <c r="G1" s="168"/>
      <c r="H1" s="168"/>
      <c r="I1" s="168"/>
      <c r="J1" s="168"/>
      <c r="K1" s="168"/>
      <c r="L1" s="168"/>
      <c r="M1" s="168"/>
      <c r="N1" s="168"/>
      <c r="O1" s="168"/>
      <c r="P1" s="168"/>
      <c r="Q1" s="168"/>
      <c r="R1" s="168"/>
    </row>
    <row r="2" spans="2:18" ht="150" customHeight="1">
      <c r="B2" s="169" t="s">
        <v>257</v>
      </c>
      <c r="C2" s="170"/>
      <c r="D2" s="170"/>
      <c r="E2" s="170"/>
      <c r="F2" s="170"/>
      <c r="G2" s="170"/>
      <c r="H2" s="170"/>
      <c r="I2" s="170"/>
      <c r="J2" s="170"/>
      <c r="K2" s="170"/>
      <c r="L2" s="170"/>
      <c r="M2" s="170"/>
      <c r="N2" s="170"/>
      <c r="O2" s="170"/>
      <c r="P2" s="170"/>
      <c r="Q2" s="170"/>
      <c r="R2" s="170"/>
    </row>
    <row r="3" spans="2:18" ht="150.75" customHeight="1">
      <c r="B3" s="171" t="s">
        <v>253</v>
      </c>
      <c r="C3" s="172"/>
      <c r="D3" s="172"/>
      <c r="E3" s="172"/>
      <c r="F3" s="172"/>
      <c r="G3" s="172"/>
      <c r="H3" s="172"/>
      <c r="I3" s="172"/>
      <c r="J3" s="172"/>
      <c r="K3" s="172"/>
      <c r="L3" s="172"/>
      <c r="M3" s="172"/>
      <c r="N3" s="172"/>
      <c r="O3" s="172"/>
      <c r="P3" s="172"/>
      <c r="Q3" s="172"/>
      <c r="R3" s="172"/>
    </row>
    <row r="4" spans="2:18" ht="74.25" customHeight="1">
      <c r="B4" s="177" t="s">
        <v>254</v>
      </c>
      <c r="C4" s="178"/>
      <c r="D4" s="178"/>
      <c r="E4" s="178"/>
      <c r="F4" s="178"/>
      <c r="G4" s="178"/>
      <c r="H4" s="178"/>
      <c r="I4" s="178"/>
      <c r="J4" s="178"/>
      <c r="K4" s="178"/>
      <c r="L4" s="178"/>
      <c r="M4" s="178"/>
      <c r="N4" s="178"/>
      <c r="O4" s="178"/>
      <c r="P4" s="178"/>
      <c r="Q4" s="178"/>
      <c r="R4" s="178"/>
    </row>
    <row r="5" spans="2:18" ht="134.25" customHeight="1">
      <c r="B5" s="179" t="s">
        <v>258</v>
      </c>
      <c r="C5" s="180"/>
      <c r="D5" s="180"/>
      <c r="E5" s="180"/>
      <c r="F5" s="180"/>
      <c r="G5" s="180"/>
      <c r="H5" s="180"/>
      <c r="I5" s="180"/>
      <c r="J5" s="180"/>
      <c r="K5" s="180"/>
      <c r="L5" s="180"/>
      <c r="M5" s="180"/>
      <c r="N5" s="180"/>
      <c r="O5" s="180"/>
      <c r="P5" s="180"/>
      <c r="Q5" s="180"/>
      <c r="R5" s="180"/>
    </row>
    <row r="6" spans="2:18" ht="81" customHeight="1">
      <c r="B6" s="175" t="s">
        <v>255</v>
      </c>
      <c r="C6" s="176"/>
      <c r="D6" s="176"/>
      <c r="E6" s="176"/>
      <c r="F6" s="176"/>
      <c r="G6" s="176"/>
      <c r="H6" s="176"/>
      <c r="I6" s="176"/>
      <c r="J6" s="176"/>
      <c r="K6" s="176"/>
      <c r="L6" s="176"/>
      <c r="M6" s="176"/>
      <c r="N6" s="176"/>
      <c r="O6" s="176"/>
      <c r="P6" s="176"/>
      <c r="Q6" s="176"/>
      <c r="R6" s="176"/>
    </row>
    <row r="7" spans="1:18" s="161" customFormat="1" ht="113.25" customHeight="1">
      <c r="A7" s="160"/>
      <c r="B7" s="181" t="s">
        <v>245</v>
      </c>
      <c r="C7" s="182"/>
      <c r="D7" s="182"/>
      <c r="E7" s="182"/>
      <c r="F7" s="182"/>
      <c r="G7" s="182"/>
      <c r="H7" s="182"/>
      <c r="I7" s="182"/>
      <c r="J7" s="182"/>
      <c r="K7" s="182"/>
      <c r="L7" s="182"/>
      <c r="M7" s="182"/>
      <c r="N7" s="182"/>
      <c r="O7" s="182"/>
      <c r="P7" s="182"/>
      <c r="Q7" s="182"/>
      <c r="R7" s="182"/>
    </row>
    <row r="8" spans="1:18" s="161" customFormat="1" ht="113.25" customHeight="1">
      <c r="A8" s="160"/>
      <c r="B8" s="173" t="s">
        <v>256</v>
      </c>
      <c r="C8" s="174"/>
      <c r="D8" s="174"/>
      <c r="E8" s="174"/>
      <c r="F8" s="174"/>
      <c r="G8" s="174"/>
      <c r="H8" s="174"/>
      <c r="I8" s="174"/>
      <c r="J8" s="174"/>
      <c r="K8" s="174"/>
      <c r="L8" s="174"/>
      <c r="M8" s="174"/>
      <c r="N8" s="174"/>
      <c r="O8" s="174"/>
      <c r="P8" s="174"/>
      <c r="Q8" s="174"/>
      <c r="R8" s="174"/>
    </row>
    <row r="9" spans="1:18" s="167" customFormat="1" ht="113.25" customHeight="1">
      <c r="A9" s="164"/>
      <c r="B9" s="165"/>
      <c r="C9" s="166"/>
      <c r="D9" s="166"/>
      <c r="E9" s="166"/>
      <c r="F9" s="166"/>
      <c r="G9" s="166"/>
      <c r="H9" s="166"/>
      <c r="I9" s="166"/>
      <c r="J9" s="166"/>
      <c r="K9" s="166"/>
      <c r="L9" s="166"/>
      <c r="M9" s="166"/>
      <c r="N9" s="166"/>
      <c r="O9" s="166"/>
      <c r="P9" s="166"/>
      <c r="Q9" s="166"/>
      <c r="R9" s="166"/>
    </row>
    <row r="10" spans="1:3" ht="13.5">
      <c r="A10" s="1" t="s">
        <v>0</v>
      </c>
      <c r="B10" s="4"/>
      <c r="C10" t="s">
        <v>1</v>
      </c>
    </row>
    <row r="11" ht="13.5">
      <c r="B11" t="s">
        <v>2</v>
      </c>
    </row>
    <row r="13" spans="1:2" ht="13.5">
      <c r="A13" s="1" t="s">
        <v>0</v>
      </c>
      <c r="B13" t="s">
        <v>203</v>
      </c>
    </row>
    <row r="14" ht="13.5"/>
    <row r="15" spans="1:2" ht="13.5">
      <c r="A15" s="1" t="s">
        <v>4</v>
      </c>
      <c r="B15" t="s">
        <v>201</v>
      </c>
    </row>
    <row r="16" ht="13.5"/>
    <row r="17" spans="1:2" ht="13.5">
      <c r="A17" s="1" t="s">
        <v>0</v>
      </c>
      <c r="B17" s="10" t="s">
        <v>202</v>
      </c>
    </row>
    <row r="18" ht="13.5"/>
    <row r="19" spans="1:2" ht="13.5">
      <c r="A19" s="1" t="s">
        <v>0</v>
      </c>
      <c r="B19" t="s">
        <v>3</v>
      </c>
    </row>
    <row r="20" ht="13.5">
      <c r="B20" t="s">
        <v>5</v>
      </c>
    </row>
    <row r="21" ht="13.5"/>
    <row r="22" spans="1:2" ht="13.5">
      <c r="A22" s="1" t="s">
        <v>0</v>
      </c>
      <c r="B22" s="10" t="s">
        <v>14</v>
      </c>
    </row>
    <row r="23" ht="13.5"/>
    <row r="24" spans="1:2" ht="13.5">
      <c r="A24" s="1" t="s">
        <v>0</v>
      </c>
      <c r="B24" s="10" t="s">
        <v>15</v>
      </c>
    </row>
    <row r="25" ht="13.5"/>
    <row r="26" spans="1:2" ht="13.5">
      <c r="A26" s="1" t="s">
        <v>4</v>
      </c>
      <c r="B26" s="10" t="s">
        <v>28</v>
      </c>
    </row>
    <row r="27" ht="13.5">
      <c r="B27" s="12" t="s">
        <v>220</v>
      </c>
    </row>
    <row r="28" ht="13.5"/>
    <row r="29" spans="1:2" ht="13.5">
      <c r="A29" s="1" t="s">
        <v>4</v>
      </c>
      <c r="B29" s="10" t="s">
        <v>204</v>
      </c>
    </row>
    <row r="30" ht="13.5">
      <c r="B30" t="s">
        <v>217</v>
      </c>
    </row>
    <row r="31" ht="13.5"/>
    <row r="32" spans="1:2" ht="13.5">
      <c r="A32" s="1" t="s">
        <v>4</v>
      </c>
      <c r="B32" s="10" t="s">
        <v>29</v>
      </c>
    </row>
    <row r="33" ht="13.5">
      <c r="B33" s="12" t="s">
        <v>30</v>
      </c>
    </row>
    <row r="34" ht="13.5">
      <c r="B34" s="12"/>
    </row>
    <row r="35" spans="1:2" ht="13.5">
      <c r="A35" s="1" t="s">
        <v>0</v>
      </c>
      <c r="B35" s="10" t="s">
        <v>226</v>
      </c>
    </row>
    <row r="36" spans="2:8" ht="13.5">
      <c r="B36" s="12" t="s">
        <v>216</v>
      </c>
      <c r="C36" s="12"/>
      <c r="D36" s="12"/>
      <c r="E36" s="12"/>
      <c r="F36" s="12"/>
      <c r="G36" s="12"/>
      <c r="H36" s="12"/>
    </row>
    <row r="37" spans="2:8" ht="13.5">
      <c r="B37" s="12"/>
      <c r="C37" s="12"/>
      <c r="D37" s="12"/>
      <c r="E37" s="12"/>
      <c r="F37" s="12"/>
      <c r="G37" s="12"/>
      <c r="H37" s="12"/>
    </row>
    <row r="38" spans="1:2" ht="13.5">
      <c r="A38" s="1" t="s">
        <v>0</v>
      </c>
      <c r="B38" s="10" t="s">
        <v>225</v>
      </c>
    </row>
    <row r="39" spans="2:8" ht="13.5">
      <c r="B39" s="12" t="s">
        <v>221</v>
      </c>
      <c r="C39" s="12"/>
      <c r="D39" s="12"/>
      <c r="E39" s="12"/>
      <c r="F39" s="12"/>
      <c r="G39" s="12"/>
      <c r="H39" s="12"/>
    </row>
    <row r="40" spans="2:8" ht="13.5">
      <c r="B40" s="12" t="s">
        <v>218</v>
      </c>
      <c r="C40" s="12"/>
      <c r="D40" s="12"/>
      <c r="E40" s="12"/>
      <c r="F40" s="12"/>
      <c r="G40" s="12"/>
      <c r="H40" s="12"/>
    </row>
    <row r="41" ht="13.5"/>
    <row r="42" spans="1:2" ht="13.5">
      <c r="A42" s="1" t="s">
        <v>0</v>
      </c>
      <c r="B42" s="10" t="s">
        <v>244</v>
      </c>
    </row>
    <row r="43" ht="13.5"/>
    <row r="44" spans="1:2" ht="13.5">
      <c r="A44" s="1" t="s">
        <v>0</v>
      </c>
      <c r="B44" s="10" t="s">
        <v>222</v>
      </c>
    </row>
    <row r="45" ht="13.5">
      <c r="B45" t="s">
        <v>223</v>
      </c>
    </row>
    <row r="46" ht="13.5"/>
    <row r="47" spans="1:2" ht="13.5">
      <c r="A47" s="1" t="s">
        <v>16</v>
      </c>
      <c r="B47" t="s">
        <v>18</v>
      </c>
    </row>
    <row r="48" ht="13.5"/>
    <row r="49" spans="1:2" ht="13.5">
      <c r="A49" s="1" t="s">
        <v>4</v>
      </c>
      <c r="B49" t="s">
        <v>11</v>
      </c>
    </row>
    <row r="50" ht="13.5"/>
    <row r="51" spans="1:2" ht="13.5">
      <c r="A51" s="1" t="s">
        <v>4</v>
      </c>
      <c r="B51" t="s">
        <v>219</v>
      </c>
    </row>
    <row r="52" ht="13.5"/>
    <row r="53" spans="1:2" ht="13.5">
      <c r="A53" s="1" t="s">
        <v>10</v>
      </c>
      <c r="B53" t="s">
        <v>12</v>
      </c>
    </row>
    <row r="54" ht="13.5"/>
    <row r="55" ht="13.5">
      <c r="B55" t="s">
        <v>249</v>
      </c>
    </row>
    <row r="56" ht="13.5">
      <c r="L56" s="9" t="s">
        <v>13</v>
      </c>
    </row>
    <row r="57" ht="13.5">
      <c r="L57" s="8" t="s">
        <v>248</v>
      </c>
    </row>
    <row r="58" ht="13.5">
      <c r="L58" s="8"/>
    </row>
    <row r="59" ht="13.5">
      <c r="L59" s="8"/>
    </row>
    <row r="60" ht="13.5">
      <c r="L60" s="8"/>
    </row>
    <row r="61" ht="13.5">
      <c r="L61" s="8"/>
    </row>
    <row r="62" ht="13.5">
      <c r="L62" s="8"/>
    </row>
  </sheetData>
  <sheetProtection sheet="1"/>
  <mergeCells count="8">
    <mergeCell ref="B1:R1"/>
    <mergeCell ref="B2:R2"/>
    <mergeCell ref="B3:R3"/>
    <mergeCell ref="B8:R8"/>
    <mergeCell ref="B6:R6"/>
    <mergeCell ref="B4:R4"/>
    <mergeCell ref="B5:R5"/>
    <mergeCell ref="B7:R7"/>
  </mergeCells>
  <printOptions horizontalCentered="1"/>
  <pageMargins left="0.7874015748031497" right="0.7874015748031497" top="0.3937007874015748" bottom="0.3937007874015748" header="0.5118110236220472" footer="0.5118110236220472"/>
  <pageSetup fitToHeight="1" fitToWidth="1" horizontalDpi="1200" verticalDpi="1200" orientation="portrait" paperSize="9"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67"/>
  <sheetViews>
    <sheetView showGridLines="0" zoomScaleSheetLayoutView="100" zoomScalePageLayoutView="0" workbookViewId="0" topLeftCell="A1">
      <selection activeCell="D2" sqref="D2"/>
    </sheetView>
  </sheetViews>
  <sheetFormatPr defaultColWidth="9.00390625" defaultRowHeight="19.5" customHeight="1"/>
  <cols>
    <col min="1" max="1" width="22.50390625" style="2" customWidth="1"/>
    <col min="2" max="2" width="5.50390625" style="2" customWidth="1"/>
    <col min="3" max="3" width="3.25390625" style="2" customWidth="1"/>
    <col min="4" max="4" width="6.125" style="2" customWidth="1"/>
    <col min="5" max="5" width="3.375" style="2" customWidth="1"/>
    <col min="6" max="6" width="12.75390625" style="23" customWidth="1"/>
    <col min="7" max="7" width="4.625" style="23" customWidth="1"/>
    <col min="8" max="8" width="3.625" style="23" customWidth="1"/>
    <col min="9" max="9" width="6.75390625" style="24" customWidth="1"/>
    <col min="10" max="10" width="3.00390625" style="25" customWidth="1"/>
    <col min="11" max="11" width="4.625" style="25" customWidth="1"/>
    <col min="12" max="13" width="3.625" style="25" customWidth="1"/>
    <col min="14" max="14" width="6.125" style="23" customWidth="1"/>
    <col min="15" max="15" width="3.625" style="26" customWidth="1"/>
    <col min="16" max="16" width="3.50390625" style="66" customWidth="1"/>
    <col min="17" max="16384" width="9.00390625" style="2" customWidth="1"/>
  </cols>
  <sheetData>
    <row r="1" spans="1:15" ht="33.75" customHeight="1">
      <c r="A1" s="194" t="s">
        <v>251</v>
      </c>
      <c r="B1" s="194"/>
      <c r="C1" s="194"/>
      <c r="D1" s="194"/>
      <c r="E1" s="194"/>
      <c r="F1" s="194"/>
      <c r="G1" s="194"/>
      <c r="H1" s="194"/>
      <c r="I1" s="194"/>
      <c r="J1" s="194"/>
      <c r="K1" s="194"/>
      <c r="L1" s="194"/>
      <c r="M1" s="194"/>
      <c r="N1" s="194"/>
      <c r="O1" s="194"/>
    </row>
    <row r="2" spans="1:15" ht="17.25" customHeight="1">
      <c r="A2" s="50" t="s">
        <v>252</v>
      </c>
      <c r="B2" s="88">
        <v>8</v>
      </c>
      <c r="C2" s="36" t="s">
        <v>186</v>
      </c>
      <c r="D2" s="88"/>
      <c r="E2" s="36" t="s">
        <v>187</v>
      </c>
      <c r="F2" s="36"/>
      <c r="G2" s="36"/>
      <c r="H2" s="36"/>
      <c r="I2" s="37"/>
      <c r="J2" s="38"/>
      <c r="K2" s="38"/>
      <c r="L2" s="38"/>
      <c r="M2" s="38"/>
      <c r="N2" s="36"/>
      <c r="O2" s="50" t="s">
        <v>188</v>
      </c>
    </row>
    <row r="3" spans="1:15" ht="24.75" customHeight="1">
      <c r="A3" s="162" t="s">
        <v>247</v>
      </c>
      <c r="B3" s="163"/>
      <c r="C3" s="163"/>
      <c r="D3" s="163"/>
      <c r="E3" s="163"/>
      <c r="F3" s="163"/>
      <c r="J3" s="38"/>
      <c r="K3" s="38"/>
      <c r="L3" s="38"/>
      <c r="M3" s="38"/>
      <c r="N3" s="36"/>
      <c r="O3" s="39"/>
    </row>
    <row r="4" spans="1:15" ht="19.5" customHeight="1">
      <c r="A4" s="23" t="s">
        <v>180</v>
      </c>
      <c r="B4" s="23"/>
      <c r="C4" s="23"/>
      <c r="D4" s="23"/>
      <c r="E4" s="23"/>
      <c r="F4" s="26"/>
      <c r="G4" s="26"/>
      <c r="H4" s="26"/>
      <c r="I4" s="26"/>
      <c r="J4" s="39"/>
      <c r="K4" s="39"/>
      <c r="L4" s="39"/>
      <c r="M4" s="39"/>
      <c r="N4" s="39"/>
      <c r="O4" s="39"/>
    </row>
    <row r="5" ht="13.5" customHeight="1"/>
    <row r="6" spans="1:15" ht="13.5" customHeight="1">
      <c r="A6" s="183" t="s">
        <v>181</v>
      </c>
      <c r="B6" s="183"/>
      <c r="C6" s="183"/>
      <c r="D6" s="183"/>
      <c r="F6" s="41" t="s">
        <v>177</v>
      </c>
      <c r="G6" s="195" t="s">
        <v>178</v>
      </c>
      <c r="H6" s="196"/>
      <c r="I6" s="197" t="s">
        <v>179</v>
      </c>
      <c r="J6" s="198"/>
      <c r="K6" s="198"/>
      <c r="L6" s="198"/>
      <c r="M6" s="198"/>
      <c r="N6" s="198"/>
      <c r="O6" s="199"/>
    </row>
    <row r="7" spans="1:16" s="3" customFormat="1" ht="13.5" customHeight="1">
      <c r="A7" s="184"/>
      <c r="B7" s="184"/>
      <c r="C7" s="184"/>
      <c r="D7" s="184"/>
      <c r="F7" s="57" t="s">
        <v>129</v>
      </c>
      <c r="G7" s="54">
        <f>'男子単'!M2</f>
        <v>0</v>
      </c>
      <c r="H7" s="30" t="s">
        <v>126</v>
      </c>
      <c r="I7" s="43">
        <v>5000</v>
      </c>
      <c r="J7" s="31" t="s">
        <v>121</v>
      </c>
      <c r="K7" s="61">
        <f>G7</f>
        <v>0</v>
      </c>
      <c r="L7" s="31" t="s">
        <v>122</v>
      </c>
      <c r="M7" s="31" t="s">
        <v>123</v>
      </c>
      <c r="N7" s="61">
        <f>I7*K7</f>
        <v>0</v>
      </c>
      <c r="O7" s="30" t="s">
        <v>124</v>
      </c>
      <c r="P7" s="67">
        <f>IF(G7-K7=0,"","※")</f>
      </c>
    </row>
    <row r="8" spans="1:16" ht="13.5" customHeight="1">
      <c r="A8" s="185"/>
      <c r="B8" s="185"/>
      <c r="C8" s="185"/>
      <c r="D8" s="185"/>
      <c r="F8" s="58" t="s">
        <v>130</v>
      </c>
      <c r="G8" s="55">
        <f>'男子単'!N2</f>
        <v>0</v>
      </c>
      <c r="H8" s="30" t="s">
        <v>126</v>
      </c>
      <c r="I8" s="44">
        <v>5000</v>
      </c>
      <c r="J8" s="31" t="s">
        <v>121</v>
      </c>
      <c r="K8" s="61">
        <f aca="true" t="shared" si="0" ref="K8:K17">G8</f>
        <v>0</v>
      </c>
      <c r="L8" s="31" t="s">
        <v>122</v>
      </c>
      <c r="M8" s="31" t="s">
        <v>123</v>
      </c>
      <c r="N8" s="61">
        <f aca="true" t="shared" si="1" ref="N8:N17">I8*K8</f>
        <v>0</v>
      </c>
      <c r="O8" s="30" t="s">
        <v>124</v>
      </c>
      <c r="P8" s="67">
        <f aca="true" t="shared" si="2" ref="P8:P59">IF(G8-K8=0,"","※")</f>
      </c>
    </row>
    <row r="9" spans="1:16" ht="13.5" customHeight="1">
      <c r="A9" s="186"/>
      <c r="B9" s="186"/>
      <c r="C9" s="186"/>
      <c r="D9" s="186"/>
      <c r="F9" s="58" t="s">
        <v>131</v>
      </c>
      <c r="G9" s="55">
        <f>'男子単'!O2</f>
        <v>0</v>
      </c>
      <c r="H9" s="30" t="s">
        <v>126</v>
      </c>
      <c r="I9" s="44">
        <v>5000</v>
      </c>
      <c r="J9" s="31" t="s">
        <v>121</v>
      </c>
      <c r="K9" s="61">
        <f t="shared" si="0"/>
        <v>0</v>
      </c>
      <c r="L9" s="31" t="s">
        <v>122</v>
      </c>
      <c r="M9" s="31" t="s">
        <v>123</v>
      </c>
      <c r="N9" s="61">
        <f t="shared" si="1"/>
        <v>0</v>
      </c>
      <c r="O9" s="30" t="s">
        <v>124</v>
      </c>
      <c r="P9" s="67">
        <f t="shared" si="2"/>
      </c>
    </row>
    <row r="10" spans="1:16" ht="13.5" customHeight="1">
      <c r="A10" s="49"/>
      <c r="B10" s="42"/>
      <c r="C10" s="42"/>
      <c r="D10" s="42"/>
      <c r="F10" s="58" t="s">
        <v>132</v>
      </c>
      <c r="G10" s="55">
        <f>'男子単'!P2</f>
        <v>0</v>
      </c>
      <c r="H10" s="30" t="s">
        <v>126</v>
      </c>
      <c r="I10" s="44">
        <v>5000</v>
      </c>
      <c r="J10" s="31" t="s">
        <v>121</v>
      </c>
      <c r="K10" s="61">
        <f t="shared" si="0"/>
        <v>0</v>
      </c>
      <c r="L10" s="31" t="s">
        <v>122</v>
      </c>
      <c r="M10" s="31" t="s">
        <v>123</v>
      </c>
      <c r="N10" s="61">
        <f t="shared" si="1"/>
        <v>0</v>
      </c>
      <c r="O10" s="30" t="s">
        <v>124</v>
      </c>
      <c r="P10" s="67">
        <f t="shared" si="2"/>
      </c>
    </row>
    <row r="11" spans="1:16" ht="13.5" customHeight="1">
      <c r="A11" s="183" t="s">
        <v>183</v>
      </c>
      <c r="B11" s="183"/>
      <c r="C11" s="183"/>
      <c r="D11" s="183"/>
      <c r="F11" s="58" t="s">
        <v>133</v>
      </c>
      <c r="G11" s="55">
        <f>'男子単'!Q2</f>
        <v>0</v>
      </c>
      <c r="H11" s="30" t="s">
        <v>126</v>
      </c>
      <c r="I11" s="44">
        <v>5000</v>
      </c>
      <c r="J11" s="31" t="s">
        <v>121</v>
      </c>
      <c r="K11" s="61">
        <f t="shared" si="0"/>
        <v>0</v>
      </c>
      <c r="L11" s="31" t="s">
        <v>122</v>
      </c>
      <c r="M11" s="31" t="s">
        <v>123</v>
      </c>
      <c r="N11" s="61">
        <f t="shared" si="1"/>
        <v>0</v>
      </c>
      <c r="O11" s="30" t="s">
        <v>124</v>
      </c>
      <c r="P11" s="67">
        <f t="shared" si="2"/>
      </c>
    </row>
    <row r="12" spans="1:16" ht="13.5" customHeight="1">
      <c r="A12" s="184"/>
      <c r="B12" s="184"/>
      <c r="C12" s="184"/>
      <c r="D12" s="184"/>
      <c r="F12" s="58" t="s">
        <v>134</v>
      </c>
      <c r="G12" s="55">
        <f>'男子単'!R2</f>
        <v>0</v>
      </c>
      <c r="H12" s="30" t="s">
        <v>126</v>
      </c>
      <c r="I12" s="44">
        <v>5000</v>
      </c>
      <c r="J12" s="31" t="s">
        <v>121</v>
      </c>
      <c r="K12" s="61">
        <f t="shared" si="0"/>
        <v>0</v>
      </c>
      <c r="L12" s="31" t="s">
        <v>122</v>
      </c>
      <c r="M12" s="31" t="s">
        <v>123</v>
      </c>
      <c r="N12" s="61">
        <f t="shared" si="1"/>
        <v>0</v>
      </c>
      <c r="O12" s="30" t="s">
        <v>124</v>
      </c>
      <c r="P12" s="67">
        <f t="shared" si="2"/>
      </c>
    </row>
    <row r="13" spans="1:16" ht="13.5" customHeight="1">
      <c r="A13" s="185"/>
      <c r="B13" s="185"/>
      <c r="C13" s="185"/>
      <c r="D13" s="185"/>
      <c r="F13" s="58" t="s">
        <v>135</v>
      </c>
      <c r="G13" s="55">
        <f>'男子単'!S2</f>
        <v>0</v>
      </c>
      <c r="H13" s="30" t="s">
        <v>126</v>
      </c>
      <c r="I13" s="44">
        <v>5000</v>
      </c>
      <c r="J13" s="31" t="s">
        <v>121</v>
      </c>
      <c r="K13" s="61">
        <f t="shared" si="0"/>
        <v>0</v>
      </c>
      <c r="L13" s="31" t="s">
        <v>122</v>
      </c>
      <c r="M13" s="31" t="s">
        <v>123</v>
      </c>
      <c r="N13" s="61">
        <f t="shared" si="1"/>
        <v>0</v>
      </c>
      <c r="O13" s="30" t="s">
        <v>124</v>
      </c>
      <c r="P13" s="67">
        <f t="shared" si="2"/>
      </c>
    </row>
    <row r="14" spans="1:16" ht="13.5" customHeight="1">
      <c r="A14" s="186"/>
      <c r="B14" s="186"/>
      <c r="C14" s="186"/>
      <c r="D14" s="186"/>
      <c r="F14" s="58" t="s">
        <v>136</v>
      </c>
      <c r="G14" s="55">
        <f>'男子単'!T2</f>
        <v>0</v>
      </c>
      <c r="H14" s="30" t="s">
        <v>126</v>
      </c>
      <c r="I14" s="44">
        <v>5000</v>
      </c>
      <c r="J14" s="31" t="s">
        <v>121</v>
      </c>
      <c r="K14" s="61">
        <f t="shared" si="0"/>
        <v>0</v>
      </c>
      <c r="L14" s="31" t="s">
        <v>122</v>
      </c>
      <c r="M14" s="31" t="s">
        <v>123</v>
      </c>
      <c r="N14" s="61">
        <f t="shared" si="1"/>
        <v>0</v>
      </c>
      <c r="O14" s="30" t="s">
        <v>124</v>
      </c>
      <c r="P14" s="67">
        <f t="shared" si="2"/>
      </c>
    </row>
    <row r="15" spans="1:16" ht="13.5" customHeight="1">
      <c r="A15" s="49"/>
      <c r="B15" s="42"/>
      <c r="C15" s="42"/>
      <c r="D15" s="42"/>
      <c r="F15" s="58" t="s">
        <v>137</v>
      </c>
      <c r="G15" s="55">
        <f>'男子単'!U2</f>
        <v>0</v>
      </c>
      <c r="H15" s="30" t="s">
        <v>126</v>
      </c>
      <c r="I15" s="44">
        <v>5000</v>
      </c>
      <c r="J15" s="31" t="s">
        <v>121</v>
      </c>
      <c r="K15" s="61">
        <f t="shared" si="0"/>
        <v>0</v>
      </c>
      <c r="L15" s="31" t="s">
        <v>122</v>
      </c>
      <c r="M15" s="31" t="s">
        <v>123</v>
      </c>
      <c r="N15" s="61">
        <f t="shared" si="1"/>
        <v>0</v>
      </c>
      <c r="O15" s="30" t="s">
        <v>124</v>
      </c>
      <c r="P15" s="67">
        <f t="shared" si="2"/>
      </c>
    </row>
    <row r="16" spans="1:16" ht="13.5" customHeight="1">
      <c r="A16" s="183" t="s">
        <v>184</v>
      </c>
      <c r="B16" s="183"/>
      <c r="C16" s="183"/>
      <c r="D16" s="183"/>
      <c r="F16" s="139" t="s">
        <v>138</v>
      </c>
      <c r="G16" s="140">
        <f>'男子単'!V2</f>
        <v>0</v>
      </c>
      <c r="H16" s="141" t="s">
        <v>126</v>
      </c>
      <c r="I16" s="142">
        <v>5000</v>
      </c>
      <c r="J16" s="143" t="s">
        <v>121</v>
      </c>
      <c r="K16" s="144">
        <f>G16</f>
        <v>0</v>
      </c>
      <c r="L16" s="143" t="s">
        <v>122</v>
      </c>
      <c r="M16" s="143" t="s">
        <v>123</v>
      </c>
      <c r="N16" s="144">
        <f>I16*K16</f>
        <v>0</v>
      </c>
      <c r="O16" s="141" t="s">
        <v>124</v>
      </c>
      <c r="P16" s="67">
        <f t="shared" si="2"/>
      </c>
    </row>
    <row r="17" spans="1:16" ht="13.5" customHeight="1">
      <c r="A17" s="184"/>
      <c r="B17" s="184"/>
      <c r="C17" s="184"/>
      <c r="D17" s="184"/>
      <c r="F17" s="59" t="s">
        <v>232</v>
      </c>
      <c r="G17" s="56">
        <f>'男子単'!W2</f>
        <v>0</v>
      </c>
      <c r="H17" s="52" t="s">
        <v>126</v>
      </c>
      <c r="I17" s="53">
        <v>5000</v>
      </c>
      <c r="J17" s="34" t="s">
        <v>121</v>
      </c>
      <c r="K17" s="62">
        <f t="shared" si="0"/>
        <v>0</v>
      </c>
      <c r="L17" s="34" t="s">
        <v>122</v>
      </c>
      <c r="M17" s="34" t="s">
        <v>123</v>
      </c>
      <c r="N17" s="62">
        <f t="shared" si="1"/>
        <v>0</v>
      </c>
      <c r="O17" s="52" t="s">
        <v>124</v>
      </c>
      <c r="P17" s="67">
        <f t="shared" si="2"/>
      </c>
    </row>
    <row r="18" spans="1:16" s="5" customFormat="1" ht="13.5" customHeight="1">
      <c r="A18" s="185"/>
      <c r="B18" s="185"/>
      <c r="C18" s="185"/>
      <c r="D18" s="185"/>
      <c r="F18" s="57" t="s">
        <v>139</v>
      </c>
      <c r="G18" s="54">
        <f>'女子単'!M2</f>
        <v>0</v>
      </c>
      <c r="H18" s="30" t="s">
        <v>126</v>
      </c>
      <c r="I18" s="43">
        <v>5000</v>
      </c>
      <c r="J18" s="31" t="s">
        <v>121</v>
      </c>
      <c r="K18" s="61">
        <f>G18</f>
        <v>0</v>
      </c>
      <c r="L18" s="31" t="s">
        <v>122</v>
      </c>
      <c r="M18" s="31" t="s">
        <v>123</v>
      </c>
      <c r="N18" s="61">
        <f>I18*K18</f>
        <v>0</v>
      </c>
      <c r="O18" s="30" t="s">
        <v>124</v>
      </c>
      <c r="P18" s="67">
        <f t="shared" si="2"/>
      </c>
    </row>
    <row r="19" spans="1:16" ht="13.5" customHeight="1">
      <c r="A19" s="186"/>
      <c r="B19" s="186"/>
      <c r="C19" s="186"/>
      <c r="D19" s="186"/>
      <c r="F19" s="58" t="s">
        <v>140</v>
      </c>
      <c r="G19" s="55">
        <f>'女子単'!N2</f>
        <v>0</v>
      </c>
      <c r="H19" s="30" t="s">
        <v>126</v>
      </c>
      <c r="I19" s="44">
        <v>5000</v>
      </c>
      <c r="J19" s="31" t="s">
        <v>121</v>
      </c>
      <c r="K19" s="61">
        <f aca="true" t="shared" si="3" ref="K19:K28">G19</f>
        <v>0</v>
      </c>
      <c r="L19" s="31" t="s">
        <v>122</v>
      </c>
      <c r="M19" s="31" t="s">
        <v>123</v>
      </c>
      <c r="N19" s="61">
        <f aca="true" t="shared" si="4" ref="N19:N61">I19*K19</f>
        <v>0</v>
      </c>
      <c r="O19" s="30" t="s">
        <v>124</v>
      </c>
      <c r="P19" s="67">
        <f t="shared" si="2"/>
      </c>
    </row>
    <row r="20" spans="1:16" ht="13.5" customHeight="1">
      <c r="A20" s="49"/>
      <c r="B20" s="42"/>
      <c r="C20" s="42"/>
      <c r="D20" s="42"/>
      <c r="F20" s="58" t="s">
        <v>141</v>
      </c>
      <c r="G20" s="55">
        <f>'女子単'!O2</f>
        <v>0</v>
      </c>
      <c r="H20" s="30" t="s">
        <v>126</v>
      </c>
      <c r="I20" s="44">
        <v>5000</v>
      </c>
      <c r="J20" s="31" t="s">
        <v>121</v>
      </c>
      <c r="K20" s="61">
        <f t="shared" si="3"/>
        <v>0</v>
      </c>
      <c r="L20" s="31" t="s">
        <v>122</v>
      </c>
      <c r="M20" s="31" t="s">
        <v>123</v>
      </c>
      <c r="N20" s="61">
        <f t="shared" si="4"/>
        <v>0</v>
      </c>
      <c r="O20" s="30" t="s">
        <v>124</v>
      </c>
      <c r="P20" s="67">
        <f t="shared" si="2"/>
      </c>
    </row>
    <row r="21" spans="1:16" ht="13.5" customHeight="1">
      <c r="A21" s="183" t="s">
        <v>185</v>
      </c>
      <c r="B21" s="183"/>
      <c r="C21" s="183"/>
      <c r="D21" s="183"/>
      <c r="F21" s="58" t="s">
        <v>142</v>
      </c>
      <c r="G21" s="55">
        <f>'女子単'!P2</f>
        <v>0</v>
      </c>
      <c r="H21" s="30" t="s">
        <v>126</v>
      </c>
      <c r="I21" s="44">
        <v>5000</v>
      </c>
      <c r="J21" s="31" t="s">
        <v>121</v>
      </c>
      <c r="K21" s="61">
        <f t="shared" si="3"/>
        <v>0</v>
      </c>
      <c r="L21" s="31" t="s">
        <v>122</v>
      </c>
      <c r="M21" s="31" t="s">
        <v>123</v>
      </c>
      <c r="N21" s="61">
        <f t="shared" si="4"/>
        <v>0</v>
      </c>
      <c r="O21" s="30" t="s">
        <v>124</v>
      </c>
      <c r="P21" s="67">
        <f t="shared" si="2"/>
      </c>
    </row>
    <row r="22" spans="1:16" ht="13.5" customHeight="1">
      <c r="A22" s="184"/>
      <c r="B22" s="184"/>
      <c r="C22" s="184"/>
      <c r="D22" s="184"/>
      <c r="F22" s="58" t="s">
        <v>143</v>
      </c>
      <c r="G22" s="55">
        <f>'女子単'!Q2</f>
        <v>0</v>
      </c>
      <c r="H22" s="30" t="s">
        <v>126</v>
      </c>
      <c r="I22" s="44">
        <v>5000</v>
      </c>
      <c r="J22" s="31" t="s">
        <v>121</v>
      </c>
      <c r="K22" s="61">
        <f t="shared" si="3"/>
        <v>0</v>
      </c>
      <c r="L22" s="31" t="s">
        <v>122</v>
      </c>
      <c r="M22" s="31" t="s">
        <v>123</v>
      </c>
      <c r="N22" s="61">
        <f t="shared" si="4"/>
        <v>0</v>
      </c>
      <c r="O22" s="30" t="s">
        <v>124</v>
      </c>
      <c r="P22" s="67">
        <f t="shared" si="2"/>
      </c>
    </row>
    <row r="23" spans="1:16" ht="13.5" customHeight="1">
      <c r="A23" s="185"/>
      <c r="B23" s="185"/>
      <c r="C23" s="185"/>
      <c r="D23" s="185"/>
      <c r="F23" s="58" t="s">
        <v>144</v>
      </c>
      <c r="G23" s="55">
        <f>'女子単'!R2</f>
        <v>0</v>
      </c>
      <c r="H23" s="30" t="s">
        <v>126</v>
      </c>
      <c r="I23" s="44">
        <v>5000</v>
      </c>
      <c r="J23" s="31" t="s">
        <v>121</v>
      </c>
      <c r="K23" s="61">
        <f t="shared" si="3"/>
        <v>0</v>
      </c>
      <c r="L23" s="31" t="s">
        <v>122</v>
      </c>
      <c r="M23" s="31" t="s">
        <v>123</v>
      </c>
      <c r="N23" s="61">
        <f t="shared" si="4"/>
        <v>0</v>
      </c>
      <c r="O23" s="30" t="s">
        <v>124</v>
      </c>
      <c r="P23" s="67">
        <f t="shared" si="2"/>
      </c>
    </row>
    <row r="24" spans="1:16" ht="13.5" customHeight="1">
      <c r="A24" s="186"/>
      <c r="B24" s="186"/>
      <c r="C24" s="186"/>
      <c r="D24" s="186"/>
      <c r="F24" s="58" t="s">
        <v>145</v>
      </c>
      <c r="G24" s="55">
        <f>'女子単'!S2</f>
        <v>0</v>
      </c>
      <c r="H24" s="30" t="s">
        <v>126</v>
      </c>
      <c r="I24" s="44">
        <v>5000</v>
      </c>
      <c r="J24" s="31" t="s">
        <v>121</v>
      </c>
      <c r="K24" s="61">
        <f t="shared" si="3"/>
        <v>0</v>
      </c>
      <c r="L24" s="31" t="s">
        <v>122</v>
      </c>
      <c r="M24" s="31" t="s">
        <v>123</v>
      </c>
      <c r="N24" s="61">
        <f t="shared" si="4"/>
        <v>0</v>
      </c>
      <c r="O24" s="30" t="s">
        <v>124</v>
      </c>
      <c r="P24" s="67">
        <f t="shared" si="2"/>
      </c>
    </row>
    <row r="25" spans="1:16" ht="13.5" customHeight="1">
      <c r="A25" s="5"/>
      <c r="F25" s="58" t="s">
        <v>146</v>
      </c>
      <c r="G25" s="55">
        <f>'女子単'!T2</f>
        <v>0</v>
      </c>
      <c r="H25" s="30" t="s">
        <v>126</v>
      </c>
      <c r="I25" s="44">
        <v>5000</v>
      </c>
      <c r="J25" s="31" t="s">
        <v>121</v>
      </c>
      <c r="K25" s="61">
        <f t="shared" si="3"/>
        <v>0</v>
      </c>
      <c r="L25" s="31" t="s">
        <v>122</v>
      </c>
      <c r="M25" s="31" t="s">
        <v>123</v>
      </c>
      <c r="N25" s="61">
        <f t="shared" si="4"/>
        <v>0</v>
      </c>
      <c r="O25" s="30" t="s">
        <v>124</v>
      </c>
      <c r="P25" s="67">
        <f t="shared" si="2"/>
      </c>
    </row>
    <row r="26" spans="1:16" ht="13.5" customHeight="1">
      <c r="A26" s="183" t="s">
        <v>189</v>
      </c>
      <c r="B26" s="183"/>
      <c r="C26" s="183"/>
      <c r="D26" s="183"/>
      <c r="F26" s="58" t="s">
        <v>147</v>
      </c>
      <c r="G26" s="55">
        <f>'女子単'!U2</f>
        <v>0</v>
      </c>
      <c r="H26" s="30" t="s">
        <v>126</v>
      </c>
      <c r="I26" s="44">
        <v>5000</v>
      </c>
      <c r="J26" s="31" t="s">
        <v>121</v>
      </c>
      <c r="K26" s="61">
        <f t="shared" si="3"/>
        <v>0</v>
      </c>
      <c r="L26" s="31" t="s">
        <v>122</v>
      </c>
      <c r="M26" s="31" t="s">
        <v>123</v>
      </c>
      <c r="N26" s="61">
        <f t="shared" si="4"/>
        <v>0</v>
      </c>
      <c r="O26" s="30" t="s">
        <v>124</v>
      </c>
      <c r="P26" s="67">
        <f t="shared" si="2"/>
      </c>
    </row>
    <row r="27" spans="1:16" ht="13.5" customHeight="1">
      <c r="A27" s="184"/>
      <c r="B27" s="184"/>
      <c r="C27" s="184"/>
      <c r="D27" s="184"/>
      <c r="F27" s="139" t="s">
        <v>148</v>
      </c>
      <c r="G27" s="140">
        <f>'女子単'!V2</f>
        <v>0</v>
      </c>
      <c r="H27" s="141" t="s">
        <v>126</v>
      </c>
      <c r="I27" s="142">
        <v>5000</v>
      </c>
      <c r="J27" s="143" t="s">
        <v>121</v>
      </c>
      <c r="K27" s="144">
        <f>G27</f>
        <v>0</v>
      </c>
      <c r="L27" s="143" t="s">
        <v>122</v>
      </c>
      <c r="M27" s="143" t="s">
        <v>123</v>
      </c>
      <c r="N27" s="144">
        <f>I27*K27</f>
        <v>0</v>
      </c>
      <c r="O27" s="141" t="s">
        <v>124</v>
      </c>
      <c r="P27" s="67">
        <f t="shared" si="2"/>
      </c>
    </row>
    <row r="28" spans="1:16" ht="13.5" customHeight="1">
      <c r="A28" s="187">
        <f>J62</f>
        <v>0</v>
      </c>
      <c r="B28" s="188"/>
      <c r="C28" s="188"/>
      <c r="D28" s="191" t="s">
        <v>124</v>
      </c>
      <c r="F28" s="59" t="s">
        <v>233</v>
      </c>
      <c r="G28" s="56">
        <f>'女子単'!W2</f>
        <v>0</v>
      </c>
      <c r="H28" s="52" t="s">
        <v>126</v>
      </c>
      <c r="I28" s="53">
        <v>5000</v>
      </c>
      <c r="J28" s="34" t="s">
        <v>121</v>
      </c>
      <c r="K28" s="62">
        <f t="shared" si="3"/>
        <v>0</v>
      </c>
      <c r="L28" s="34" t="s">
        <v>122</v>
      </c>
      <c r="M28" s="34" t="s">
        <v>123</v>
      </c>
      <c r="N28" s="62">
        <f t="shared" si="4"/>
        <v>0</v>
      </c>
      <c r="O28" s="52" t="s">
        <v>124</v>
      </c>
      <c r="P28" s="67">
        <f t="shared" si="2"/>
      </c>
    </row>
    <row r="29" spans="1:16" ht="13.5" customHeight="1">
      <c r="A29" s="189"/>
      <c r="B29" s="190"/>
      <c r="C29" s="190"/>
      <c r="D29" s="192"/>
      <c r="F29" s="60" t="s">
        <v>149</v>
      </c>
      <c r="G29" s="54">
        <f>'男子複'!M2</f>
        <v>0</v>
      </c>
      <c r="H29" s="28" t="s">
        <v>127</v>
      </c>
      <c r="I29" s="45">
        <v>10000</v>
      </c>
      <c r="J29" s="29" t="s">
        <v>121</v>
      </c>
      <c r="K29" s="63">
        <f>'男子複'!M2-'男子複'!M4</f>
        <v>0</v>
      </c>
      <c r="L29" s="29" t="s">
        <v>125</v>
      </c>
      <c r="M29" s="29" t="s">
        <v>123</v>
      </c>
      <c r="N29" s="61">
        <f>I29*K29</f>
        <v>0</v>
      </c>
      <c r="O29" s="28" t="s">
        <v>124</v>
      </c>
      <c r="P29" s="67">
        <f t="shared" si="2"/>
      </c>
    </row>
    <row r="30" spans="1:16" ht="13.5" customHeight="1">
      <c r="A30"/>
      <c r="B30"/>
      <c r="C30"/>
      <c r="D30"/>
      <c r="F30" s="58" t="s">
        <v>150</v>
      </c>
      <c r="G30" s="55">
        <f>'男子複'!N2</f>
        <v>0</v>
      </c>
      <c r="H30" s="51" t="s">
        <v>127</v>
      </c>
      <c r="I30" s="46">
        <v>10000</v>
      </c>
      <c r="J30" s="31" t="s">
        <v>121</v>
      </c>
      <c r="K30" s="64">
        <f>'男子複'!N2-'男子複'!N4</f>
        <v>0</v>
      </c>
      <c r="L30" s="33" t="s">
        <v>125</v>
      </c>
      <c r="M30" s="31" t="s">
        <v>123</v>
      </c>
      <c r="N30" s="61">
        <f t="shared" si="4"/>
        <v>0</v>
      </c>
      <c r="O30" s="30" t="s">
        <v>124</v>
      </c>
      <c r="P30" s="67">
        <f t="shared" si="2"/>
      </c>
    </row>
    <row r="31" spans="1:16" ht="13.5" customHeight="1">
      <c r="A31" s="183" t="s">
        <v>197</v>
      </c>
      <c r="B31" s="183"/>
      <c r="C31" s="183"/>
      <c r="D31" s="183"/>
      <c r="F31" s="58" t="s">
        <v>151</v>
      </c>
      <c r="G31" s="55">
        <f>'男子複'!O2</f>
        <v>0</v>
      </c>
      <c r="H31" s="51" t="s">
        <v>127</v>
      </c>
      <c r="I31" s="46">
        <v>10000</v>
      </c>
      <c r="J31" s="31" t="s">
        <v>121</v>
      </c>
      <c r="K31" s="64">
        <f>'男子複'!O2-'男子複'!O4</f>
        <v>0</v>
      </c>
      <c r="L31" s="33" t="s">
        <v>125</v>
      </c>
      <c r="M31" s="31" t="s">
        <v>123</v>
      </c>
      <c r="N31" s="61">
        <f t="shared" si="4"/>
        <v>0</v>
      </c>
      <c r="O31" s="30" t="s">
        <v>124</v>
      </c>
      <c r="P31" s="67">
        <f t="shared" si="2"/>
      </c>
    </row>
    <row r="32" spans="1:16" ht="13.5" customHeight="1">
      <c r="A32" s="184"/>
      <c r="B32" s="184"/>
      <c r="C32" s="184"/>
      <c r="D32" s="184"/>
      <c r="F32" s="58" t="s">
        <v>152</v>
      </c>
      <c r="G32" s="55">
        <f>'男子複'!P2</f>
        <v>0</v>
      </c>
      <c r="H32" s="51" t="s">
        <v>127</v>
      </c>
      <c r="I32" s="46">
        <v>10000</v>
      </c>
      <c r="J32" s="31" t="s">
        <v>121</v>
      </c>
      <c r="K32" s="64">
        <f>'男子複'!P2-'男子複'!P4</f>
        <v>0</v>
      </c>
      <c r="L32" s="33" t="s">
        <v>125</v>
      </c>
      <c r="M32" s="31" t="s">
        <v>123</v>
      </c>
      <c r="N32" s="61">
        <f t="shared" si="4"/>
        <v>0</v>
      </c>
      <c r="O32" s="30" t="s">
        <v>124</v>
      </c>
      <c r="P32" s="67">
        <f t="shared" si="2"/>
      </c>
    </row>
    <row r="33" spans="1:16" ht="13.5" customHeight="1">
      <c r="A33" s="200">
        <f>C35+C36+C37*2+C38*2+C39*2</f>
        <v>0</v>
      </c>
      <c r="B33" s="188"/>
      <c r="C33" s="188"/>
      <c r="D33" s="191" t="s">
        <v>122</v>
      </c>
      <c r="F33" s="58" t="s">
        <v>153</v>
      </c>
      <c r="G33" s="55">
        <f>'男子複'!Q2</f>
        <v>0</v>
      </c>
      <c r="H33" s="51" t="s">
        <v>127</v>
      </c>
      <c r="I33" s="46">
        <v>10000</v>
      </c>
      <c r="J33" s="31" t="s">
        <v>121</v>
      </c>
      <c r="K33" s="64">
        <f>'男子複'!Q2-'男子複'!Q4</f>
        <v>0</v>
      </c>
      <c r="L33" s="33" t="s">
        <v>125</v>
      </c>
      <c r="M33" s="31" t="s">
        <v>123</v>
      </c>
      <c r="N33" s="61">
        <f t="shared" si="4"/>
        <v>0</v>
      </c>
      <c r="O33" s="30" t="s">
        <v>124</v>
      </c>
      <c r="P33" s="67">
        <f t="shared" si="2"/>
      </c>
    </row>
    <row r="34" spans="1:16" ht="13.5" customHeight="1">
      <c r="A34" s="201"/>
      <c r="B34" s="202"/>
      <c r="C34" s="202"/>
      <c r="D34" s="203"/>
      <c r="F34" s="58" t="s">
        <v>154</v>
      </c>
      <c r="G34" s="55">
        <f>'男子複'!R2</f>
        <v>0</v>
      </c>
      <c r="H34" s="51" t="s">
        <v>127</v>
      </c>
      <c r="I34" s="46">
        <v>10000</v>
      </c>
      <c r="J34" s="31" t="s">
        <v>121</v>
      </c>
      <c r="K34" s="64">
        <f>'男子複'!R2-'男子複'!R4</f>
        <v>0</v>
      </c>
      <c r="L34" s="33" t="s">
        <v>125</v>
      </c>
      <c r="M34" s="31" t="s">
        <v>123</v>
      </c>
      <c r="N34" s="61">
        <f t="shared" si="4"/>
        <v>0</v>
      </c>
      <c r="O34" s="30" t="s">
        <v>124</v>
      </c>
      <c r="P34" s="67">
        <f t="shared" si="2"/>
      </c>
    </row>
    <row r="35" spans="1:16" ht="13.5" customHeight="1">
      <c r="A35" s="205" t="s">
        <v>196</v>
      </c>
      <c r="B35" s="71" t="s">
        <v>190</v>
      </c>
      <c r="C35" s="101">
        <f>SUM(K7:K17)</f>
        <v>0</v>
      </c>
      <c r="D35" s="79" t="s">
        <v>122</v>
      </c>
      <c r="F35" s="58" t="s">
        <v>155</v>
      </c>
      <c r="G35" s="55">
        <f>'男子複'!S2</f>
        <v>0</v>
      </c>
      <c r="H35" s="51" t="s">
        <v>127</v>
      </c>
      <c r="I35" s="46">
        <v>10000</v>
      </c>
      <c r="J35" s="31" t="s">
        <v>121</v>
      </c>
      <c r="K35" s="64">
        <f>'男子複'!S2-'男子複'!S4</f>
        <v>0</v>
      </c>
      <c r="L35" s="33" t="s">
        <v>125</v>
      </c>
      <c r="M35" s="31" t="s">
        <v>123</v>
      </c>
      <c r="N35" s="61">
        <f t="shared" si="4"/>
        <v>0</v>
      </c>
      <c r="O35" s="30" t="s">
        <v>124</v>
      </c>
      <c r="P35" s="67">
        <f t="shared" si="2"/>
      </c>
    </row>
    <row r="36" spans="1:16" ht="13.5" customHeight="1">
      <c r="A36" s="206"/>
      <c r="B36" s="69" t="s">
        <v>191</v>
      </c>
      <c r="C36" s="102">
        <f>SUM(K18:K28)</f>
        <v>0</v>
      </c>
      <c r="D36" s="80" t="s">
        <v>122</v>
      </c>
      <c r="F36" s="58" t="s">
        <v>156</v>
      </c>
      <c r="G36" s="55">
        <f>'男子複'!T2</f>
        <v>0</v>
      </c>
      <c r="H36" s="51" t="s">
        <v>127</v>
      </c>
      <c r="I36" s="46">
        <v>10000</v>
      </c>
      <c r="J36" s="31" t="s">
        <v>121</v>
      </c>
      <c r="K36" s="64">
        <f>'男子複'!T2-'男子複'!T4</f>
        <v>0</v>
      </c>
      <c r="L36" s="33" t="s">
        <v>125</v>
      </c>
      <c r="M36" s="31" t="s">
        <v>123</v>
      </c>
      <c r="N36" s="61">
        <f t="shared" si="4"/>
        <v>0</v>
      </c>
      <c r="O36" s="30" t="s">
        <v>124</v>
      </c>
      <c r="P36" s="67">
        <f t="shared" si="2"/>
      </c>
    </row>
    <row r="37" spans="1:16" ht="13.5" customHeight="1">
      <c r="A37" s="206"/>
      <c r="B37" s="81" t="s">
        <v>192</v>
      </c>
      <c r="C37" s="103">
        <f>SUM(K29:K39)</f>
        <v>0</v>
      </c>
      <c r="D37" s="80" t="s">
        <v>195</v>
      </c>
      <c r="F37" s="58" t="s">
        <v>157</v>
      </c>
      <c r="G37" s="55">
        <f>'男子複'!U2</f>
        <v>0</v>
      </c>
      <c r="H37" s="51" t="s">
        <v>127</v>
      </c>
      <c r="I37" s="46">
        <v>10000</v>
      </c>
      <c r="J37" s="31" t="s">
        <v>121</v>
      </c>
      <c r="K37" s="64">
        <f>'男子複'!U2-'男子複'!U4</f>
        <v>0</v>
      </c>
      <c r="L37" s="33" t="s">
        <v>125</v>
      </c>
      <c r="M37" s="31" t="s">
        <v>123</v>
      </c>
      <c r="N37" s="61">
        <f t="shared" si="4"/>
        <v>0</v>
      </c>
      <c r="O37" s="30" t="s">
        <v>124</v>
      </c>
      <c r="P37" s="67">
        <f t="shared" si="2"/>
      </c>
    </row>
    <row r="38" spans="1:16" ht="13.5" customHeight="1">
      <c r="A38" s="206"/>
      <c r="B38" s="81" t="s">
        <v>193</v>
      </c>
      <c r="C38" s="103">
        <f>SUM(K40:K50)</f>
        <v>0</v>
      </c>
      <c r="D38" s="80" t="s">
        <v>195</v>
      </c>
      <c r="F38" s="58" t="s">
        <v>234</v>
      </c>
      <c r="G38" s="55">
        <f>'男子複'!V2</f>
        <v>0</v>
      </c>
      <c r="H38" s="51" t="s">
        <v>127</v>
      </c>
      <c r="I38" s="46">
        <v>10000</v>
      </c>
      <c r="J38" s="33" t="s">
        <v>121</v>
      </c>
      <c r="K38" s="64">
        <f>'男子複'!V2-'男子複'!V4</f>
        <v>0</v>
      </c>
      <c r="L38" s="33" t="s">
        <v>125</v>
      </c>
      <c r="M38" s="33" t="s">
        <v>123</v>
      </c>
      <c r="N38" s="155">
        <f>I38*K38</f>
        <v>0</v>
      </c>
      <c r="O38" s="51" t="s">
        <v>124</v>
      </c>
      <c r="P38" s="67">
        <f t="shared" si="2"/>
      </c>
    </row>
    <row r="39" spans="1:16" ht="13.5" customHeight="1">
      <c r="A39" s="207"/>
      <c r="B39" s="82" t="s">
        <v>194</v>
      </c>
      <c r="C39" s="104">
        <f>SUM(K51:K61)</f>
        <v>0</v>
      </c>
      <c r="D39" s="83" t="s">
        <v>195</v>
      </c>
      <c r="F39" s="148" t="s">
        <v>235</v>
      </c>
      <c r="G39" s="149">
        <f>'男子複'!W2</f>
        <v>0</v>
      </c>
      <c r="H39" s="150" t="s">
        <v>127</v>
      </c>
      <c r="I39" s="151">
        <v>10000</v>
      </c>
      <c r="J39" s="152" t="s">
        <v>121</v>
      </c>
      <c r="K39" s="153">
        <f>'男子複'!W2-'男子複'!W4</f>
        <v>0</v>
      </c>
      <c r="L39" s="152" t="s">
        <v>125</v>
      </c>
      <c r="M39" s="152" t="s">
        <v>123</v>
      </c>
      <c r="N39" s="154">
        <f t="shared" si="4"/>
        <v>0</v>
      </c>
      <c r="O39" s="150" t="s">
        <v>124</v>
      </c>
      <c r="P39" s="67">
        <f t="shared" si="2"/>
      </c>
    </row>
    <row r="40" spans="1:16" ht="13.5" customHeight="1">
      <c r="A40" s="68"/>
      <c r="F40" s="57" t="s">
        <v>158</v>
      </c>
      <c r="G40" s="54">
        <f>'女子複'!M2</f>
        <v>0</v>
      </c>
      <c r="H40" s="30" t="s">
        <v>127</v>
      </c>
      <c r="I40" s="48">
        <v>10000</v>
      </c>
      <c r="J40" s="31" t="s">
        <v>121</v>
      </c>
      <c r="K40" s="63">
        <f>'女子複'!M2-'女子複'!M4</f>
        <v>0</v>
      </c>
      <c r="L40" s="31" t="s">
        <v>125</v>
      </c>
      <c r="M40" s="31" t="s">
        <v>123</v>
      </c>
      <c r="N40" s="61">
        <f>I40*K40</f>
        <v>0</v>
      </c>
      <c r="O40" s="30" t="s">
        <v>124</v>
      </c>
      <c r="P40" s="67">
        <f t="shared" si="2"/>
      </c>
    </row>
    <row r="41" spans="1:16" ht="13.5" customHeight="1">
      <c r="A41" s="211" t="s">
        <v>182</v>
      </c>
      <c r="B41" s="212"/>
      <c r="C41" s="212"/>
      <c r="D41" s="213"/>
      <c r="F41" s="58" t="s">
        <v>159</v>
      </c>
      <c r="G41" s="55">
        <f>'女子複'!N2</f>
        <v>0</v>
      </c>
      <c r="H41" s="51" t="s">
        <v>127</v>
      </c>
      <c r="I41" s="46">
        <v>10000</v>
      </c>
      <c r="J41" s="31" t="s">
        <v>121</v>
      </c>
      <c r="K41" s="64">
        <f>'女子複'!N2-'女子複'!N4</f>
        <v>0</v>
      </c>
      <c r="L41" s="33" t="s">
        <v>125</v>
      </c>
      <c r="M41" s="31" t="s">
        <v>123</v>
      </c>
      <c r="N41" s="61">
        <f t="shared" si="4"/>
        <v>0</v>
      </c>
      <c r="O41" s="30" t="s">
        <v>124</v>
      </c>
      <c r="P41" s="67">
        <f t="shared" si="2"/>
      </c>
    </row>
    <row r="42" spans="1:16" ht="13.5" customHeight="1">
      <c r="A42" s="214"/>
      <c r="B42" s="215"/>
      <c r="C42" s="215"/>
      <c r="D42" s="216"/>
      <c r="F42" s="58" t="s">
        <v>160</v>
      </c>
      <c r="G42" s="55">
        <f>'女子複'!O2</f>
        <v>0</v>
      </c>
      <c r="H42" s="51" t="s">
        <v>127</v>
      </c>
      <c r="I42" s="46">
        <v>10000</v>
      </c>
      <c r="J42" s="31" t="s">
        <v>121</v>
      </c>
      <c r="K42" s="64">
        <f>'女子複'!O2-'女子複'!O4</f>
        <v>0</v>
      </c>
      <c r="L42" s="33" t="s">
        <v>125</v>
      </c>
      <c r="M42" s="31" t="s">
        <v>123</v>
      </c>
      <c r="N42" s="61">
        <f t="shared" si="4"/>
        <v>0</v>
      </c>
      <c r="O42" s="30" t="s">
        <v>124</v>
      </c>
      <c r="P42" s="67">
        <f t="shared" si="2"/>
      </c>
    </row>
    <row r="43" spans="1:16" ht="13.5" customHeight="1">
      <c r="A43" s="187">
        <f>A48*5000</f>
        <v>0</v>
      </c>
      <c r="B43" s="208"/>
      <c r="C43" s="208"/>
      <c r="D43" s="191" t="s">
        <v>124</v>
      </c>
      <c r="F43" s="58" t="s">
        <v>161</v>
      </c>
      <c r="G43" s="55">
        <f>'女子複'!P2</f>
        <v>0</v>
      </c>
      <c r="H43" s="51" t="s">
        <v>127</v>
      </c>
      <c r="I43" s="46">
        <v>10000</v>
      </c>
      <c r="J43" s="31" t="s">
        <v>121</v>
      </c>
      <c r="K43" s="64">
        <f>'女子複'!P2-'女子複'!P4</f>
        <v>0</v>
      </c>
      <c r="L43" s="33" t="s">
        <v>125</v>
      </c>
      <c r="M43" s="31" t="s">
        <v>123</v>
      </c>
      <c r="N43" s="61">
        <f t="shared" si="4"/>
        <v>0</v>
      </c>
      <c r="O43" s="30" t="s">
        <v>124</v>
      </c>
      <c r="P43" s="67">
        <f t="shared" si="2"/>
      </c>
    </row>
    <row r="44" spans="1:16" ht="13.5" customHeight="1">
      <c r="A44" s="209"/>
      <c r="B44" s="210"/>
      <c r="C44" s="210"/>
      <c r="D44" s="192"/>
      <c r="F44" s="58" t="s">
        <v>162</v>
      </c>
      <c r="G44" s="55">
        <f>'女子複'!Q2</f>
        <v>0</v>
      </c>
      <c r="H44" s="51" t="s">
        <v>127</v>
      </c>
      <c r="I44" s="46">
        <v>10000</v>
      </c>
      <c r="J44" s="31" t="s">
        <v>121</v>
      </c>
      <c r="K44" s="64">
        <f>'女子複'!Q2-'女子複'!Q4</f>
        <v>0</v>
      </c>
      <c r="L44" s="33" t="s">
        <v>125</v>
      </c>
      <c r="M44" s="31" t="s">
        <v>123</v>
      </c>
      <c r="N44" s="61">
        <f t="shared" si="4"/>
        <v>0</v>
      </c>
      <c r="O44" s="30" t="s">
        <v>124</v>
      </c>
      <c r="P44" s="67">
        <f t="shared" si="2"/>
      </c>
    </row>
    <row r="45" spans="6:16" ht="13.5" customHeight="1">
      <c r="F45" s="58" t="s">
        <v>163</v>
      </c>
      <c r="G45" s="55">
        <f>'女子複'!R2</f>
        <v>0</v>
      </c>
      <c r="H45" s="51" t="s">
        <v>127</v>
      </c>
      <c r="I45" s="46">
        <v>10000</v>
      </c>
      <c r="J45" s="31" t="s">
        <v>121</v>
      </c>
      <c r="K45" s="64">
        <f>'女子複'!R2-'女子複'!R4</f>
        <v>0</v>
      </c>
      <c r="L45" s="33" t="s">
        <v>125</v>
      </c>
      <c r="M45" s="31" t="s">
        <v>123</v>
      </c>
      <c r="N45" s="61">
        <f t="shared" si="4"/>
        <v>0</v>
      </c>
      <c r="O45" s="30" t="s">
        <v>124</v>
      </c>
      <c r="P45" s="67">
        <f t="shared" si="2"/>
      </c>
    </row>
    <row r="46" spans="1:16" ht="13.5" customHeight="1">
      <c r="A46" s="183" t="s">
        <v>198</v>
      </c>
      <c r="B46" s="183"/>
      <c r="C46" s="183"/>
      <c r="D46" s="183"/>
      <c r="F46" s="58" t="s">
        <v>164</v>
      </c>
      <c r="G46" s="55">
        <f>'女子複'!S2</f>
        <v>0</v>
      </c>
      <c r="H46" s="51" t="s">
        <v>127</v>
      </c>
      <c r="I46" s="46">
        <v>10000</v>
      </c>
      <c r="J46" s="31" t="s">
        <v>121</v>
      </c>
      <c r="K46" s="64">
        <f>'女子複'!S2-'女子複'!S4</f>
        <v>0</v>
      </c>
      <c r="L46" s="33" t="s">
        <v>125</v>
      </c>
      <c r="M46" s="31" t="s">
        <v>123</v>
      </c>
      <c r="N46" s="61">
        <f t="shared" si="4"/>
        <v>0</v>
      </c>
      <c r="O46" s="30" t="s">
        <v>124</v>
      </c>
      <c r="P46" s="67">
        <f t="shared" si="2"/>
      </c>
    </row>
    <row r="47" spans="1:16" ht="13.5" customHeight="1">
      <c r="A47" s="184"/>
      <c r="B47" s="184"/>
      <c r="C47" s="184"/>
      <c r="D47" s="184"/>
      <c r="F47" s="58" t="s">
        <v>165</v>
      </c>
      <c r="G47" s="55">
        <f>'女子複'!T2</f>
        <v>0</v>
      </c>
      <c r="H47" s="51" t="s">
        <v>127</v>
      </c>
      <c r="I47" s="46">
        <v>10000</v>
      </c>
      <c r="J47" s="31" t="s">
        <v>121</v>
      </c>
      <c r="K47" s="64">
        <f>'女子複'!T2-'女子複'!T4</f>
        <v>0</v>
      </c>
      <c r="L47" s="33" t="s">
        <v>125</v>
      </c>
      <c r="M47" s="31" t="s">
        <v>123</v>
      </c>
      <c r="N47" s="61">
        <f t="shared" si="4"/>
        <v>0</v>
      </c>
      <c r="O47" s="30" t="s">
        <v>124</v>
      </c>
      <c r="P47" s="67">
        <f t="shared" si="2"/>
      </c>
    </row>
    <row r="48" spans="1:16" ht="13.5" customHeight="1">
      <c r="A48" s="200">
        <f>C50*2+C51*2+C52*2</f>
        <v>0</v>
      </c>
      <c r="B48" s="188"/>
      <c r="C48" s="188"/>
      <c r="D48" s="191" t="s">
        <v>122</v>
      </c>
      <c r="F48" s="58" t="s">
        <v>166</v>
      </c>
      <c r="G48" s="55">
        <f>'女子複'!U2</f>
        <v>0</v>
      </c>
      <c r="H48" s="51" t="s">
        <v>127</v>
      </c>
      <c r="I48" s="46">
        <v>10000</v>
      </c>
      <c r="J48" s="31" t="s">
        <v>121</v>
      </c>
      <c r="K48" s="64">
        <f>'女子複'!U2-'女子複'!U4</f>
        <v>0</v>
      </c>
      <c r="L48" s="33" t="s">
        <v>125</v>
      </c>
      <c r="M48" s="31" t="s">
        <v>123</v>
      </c>
      <c r="N48" s="61">
        <f t="shared" si="4"/>
        <v>0</v>
      </c>
      <c r="O48" s="30" t="s">
        <v>124</v>
      </c>
      <c r="P48" s="67">
        <f t="shared" si="2"/>
      </c>
    </row>
    <row r="49" spans="1:16" ht="13.5" customHeight="1">
      <c r="A49" s="201"/>
      <c r="B49" s="202"/>
      <c r="C49" s="202"/>
      <c r="D49" s="203"/>
      <c r="F49" s="139" t="s">
        <v>167</v>
      </c>
      <c r="G49" s="140">
        <f>'女子複'!V2</f>
        <v>0</v>
      </c>
      <c r="H49" s="141" t="s">
        <v>127</v>
      </c>
      <c r="I49" s="145">
        <v>10000</v>
      </c>
      <c r="J49" s="32" t="s">
        <v>121</v>
      </c>
      <c r="K49" s="146">
        <f>'女子複'!V2-'女子複'!V4</f>
        <v>0</v>
      </c>
      <c r="L49" s="143" t="s">
        <v>125</v>
      </c>
      <c r="M49" s="32" t="s">
        <v>123</v>
      </c>
      <c r="N49" s="144">
        <f>I49*K49</f>
        <v>0</v>
      </c>
      <c r="O49" s="147" t="s">
        <v>124</v>
      </c>
      <c r="P49" s="67">
        <f t="shared" si="2"/>
      </c>
    </row>
    <row r="50" spans="1:16" ht="13.5" customHeight="1">
      <c r="A50" s="205" t="s">
        <v>196</v>
      </c>
      <c r="B50" s="84" t="s">
        <v>192</v>
      </c>
      <c r="C50" s="85">
        <f>SUM(G29:G39)-C37</f>
        <v>0</v>
      </c>
      <c r="D50" s="79" t="s">
        <v>195</v>
      </c>
      <c r="F50" s="59" t="s">
        <v>236</v>
      </c>
      <c r="G50" s="56">
        <f>'女子複'!W2</f>
        <v>0</v>
      </c>
      <c r="H50" s="52" t="s">
        <v>127</v>
      </c>
      <c r="I50" s="47">
        <v>10000</v>
      </c>
      <c r="J50" s="34" t="s">
        <v>121</v>
      </c>
      <c r="K50" s="65">
        <f>'女子複'!W2-'女子複'!W4</f>
        <v>0</v>
      </c>
      <c r="L50" s="34" t="s">
        <v>125</v>
      </c>
      <c r="M50" s="34" t="s">
        <v>123</v>
      </c>
      <c r="N50" s="62">
        <f t="shared" si="4"/>
        <v>0</v>
      </c>
      <c r="O50" s="52" t="s">
        <v>124</v>
      </c>
      <c r="P50" s="67">
        <f t="shared" si="2"/>
      </c>
    </row>
    <row r="51" spans="1:16" ht="13.5" customHeight="1">
      <c r="A51" s="206"/>
      <c r="B51" s="81" t="s">
        <v>193</v>
      </c>
      <c r="C51" s="86">
        <f>SUM(G40:G50)-C38</f>
        <v>0</v>
      </c>
      <c r="D51" s="80" t="s">
        <v>195</v>
      </c>
      <c r="F51" s="60" t="s">
        <v>168</v>
      </c>
      <c r="G51" s="54">
        <f>'混合複'!M2</f>
        <v>0</v>
      </c>
      <c r="H51" s="28" t="s">
        <v>127</v>
      </c>
      <c r="I51" s="45">
        <v>10000</v>
      </c>
      <c r="J51" s="29" t="s">
        <v>121</v>
      </c>
      <c r="K51" s="63">
        <f>'混合複'!M2-'混合複'!M4</f>
        <v>0</v>
      </c>
      <c r="L51" s="29" t="s">
        <v>125</v>
      </c>
      <c r="M51" s="29" t="s">
        <v>123</v>
      </c>
      <c r="N51" s="61">
        <f>I51*K51</f>
        <v>0</v>
      </c>
      <c r="O51" s="28" t="s">
        <v>124</v>
      </c>
      <c r="P51" s="67">
        <f t="shared" si="2"/>
      </c>
    </row>
    <row r="52" spans="1:16" ht="13.5" customHeight="1">
      <c r="A52" s="207"/>
      <c r="B52" s="82" t="s">
        <v>194</v>
      </c>
      <c r="C52" s="87">
        <f>SUM(G51:H61)-C39</f>
        <v>0</v>
      </c>
      <c r="D52" s="83" t="s">
        <v>195</v>
      </c>
      <c r="F52" s="58" t="s">
        <v>169</v>
      </c>
      <c r="G52" s="55">
        <f>'混合複'!N2</f>
        <v>0</v>
      </c>
      <c r="H52" s="51" t="s">
        <v>127</v>
      </c>
      <c r="I52" s="46">
        <v>10000</v>
      </c>
      <c r="J52" s="31" t="s">
        <v>121</v>
      </c>
      <c r="K52" s="64">
        <f>'混合複'!N2-'混合複'!N4</f>
        <v>0</v>
      </c>
      <c r="L52" s="33" t="s">
        <v>125</v>
      </c>
      <c r="M52" s="31" t="s">
        <v>123</v>
      </c>
      <c r="N52" s="61">
        <f t="shared" si="4"/>
        <v>0</v>
      </c>
      <c r="O52" s="30" t="s">
        <v>124</v>
      </c>
      <c r="P52" s="67">
        <f t="shared" si="2"/>
      </c>
    </row>
    <row r="53" spans="1:16" ht="13.5" customHeight="1">
      <c r="A53" s="73"/>
      <c r="B53" s="74"/>
      <c r="C53" s="75"/>
      <c r="D53" s="76"/>
      <c r="F53" s="58" t="s">
        <v>170</v>
      </c>
      <c r="G53" s="55">
        <f>'混合複'!O2</f>
        <v>0</v>
      </c>
      <c r="H53" s="51" t="s">
        <v>127</v>
      </c>
      <c r="I53" s="46">
        <v>10000</v>
      </c>
      <c r="J53" s="31" t="s">
        <v>121</v>
      </c>
      <c r="K53" s="64">
        <f>'混合複'!O2-'混合複'!O4</f>
        <v>0</v>
      </c>
      <c r="L53" s="33" t="s">
        <v>125</v>
      </c>
      <c r="M53" s="31" t="s">
        <v>123</v>
      </c>
      <c r="N53" s="61">
        <f t="shared" si="4"/>
        <v>0</v>
      </c>
      <c r="O53" s="30" t="s">
        <v>124</v>
      </c>
      <c r="P53" s="67">
        <f t="shared" si="2"/>
      </c>
    </row>
    <row r="54" spans="1:16" ht="13.5" customHeight="1">
      <c r="A54" s="77"/>
      <c r="B54" s="70"/>
      <c r="C54" s="72"/>
      <c r="D54" s="78"/>
      <c r="F54" s="58" t="s">
        <v>171</v>
      </c>
      <c r="G54" s="55">
        <f>'混合複'!P2</f>
        <v>0</v>
      </c>
      <c r="H54" s="51" t="s">
        <v>127</v>
      </c>
      <c r="I54" s="46">
        <v>10000</v>
      </c>
      <c r="J54" s="31" t="s">
        <v>121</v>
      </c>
      <c r="K54" s="64">
        <f>'混合複'!P2-'混合複'!P4</f>
        <v>0</v>
      </c>
      <c r="L54" s="33" t="s">
        <v>125</v>
      </c>
      <c r="M54" s="31" t="s">
        <v>123</v>
      </c>
      <c r="N54" s="61">
        <f t="shared" si="4"/>
        <v>0</v>
      </c>
      <c r="O54" s="30" t="s">
        <v>124</v>
      </c>
      <c r="P54" s="67">
        <f t="shared" si="2"/>
      </c>
    </row>
    <row r="55" spans="6:16" ht="13.5" customHeight="1">
      <c r="F55" s="58" t="s">
        <v>172</v>
      </c>
      <c r="G55" s="55">
        <f>'混合複'!Q2</f>
        <v>0</v>
      </c>
      <c r="H55" s="51" t="s">
        <v>127</v>
      </c>
      <c r="I55" s="46">
        <v>10000</v>
      </c>
      <c r="J55" s="31" t="s">
        <v>121</v>
      </c>
      <c r="K55" s="64">
        <f>'混合複'!Q2-'混合複'!Q4</f>
        <v>0</v>
      </c>
      <c r="L55" s="33" t="s">
        <v>125</v>
      </c>
      <c r="M55" s="31" t="s">
        <v>123</v>
      </c>
      <c r="N55" s="61">
        <f t="shared" si="4"/>
        <v>0</v>
      </c>
      <c r="O55" s="30" t="s">
        <v>124</v>
      </c>
      <c r="P55" s="67">
        <f t="shared" si="2"/>
      </c>
    </row>
    <row r="56" spans="6:16" ht="13.5" customHeight="1">
      <c r="F56" s="58" t="s">
        <v>173</v>
      </c>
      <c r="G56" s="55">
        <f>'混合複'!R2</f>
        <v>0</v>
      </c>
      <c r="H56" s="51" t="s">
        <v>127</v>
      </c>
      <c r="I56" s="46">
        <v>10000</v>
      </c>
      <c r="J56" s="31" t="s">
        <v>121</v>
      </c>
      <c r="K56" s="64">
        <f>'混合複'!R2-'混合複'!R4</f>
        <v>0</v>
      </c>
      <c r="L56" s="33" t="s">
        <v>125</v>
      </c>
      <c r="M56" s="31" t="s">
        <v>123</v>
      </c>
      <c r="N56" s="61">
        <f t="shared" si="4"/>
        <v>0</v>
      </c>
      <c r="O56" s="30" t="s">
        <v>124</v>
      </c>
      <c r="P56" s="67">
        <f t="shared" si="2"/>
      </c>
    </row>
    <row r="57" spans="6:16" ht="13.5" customHeight="1">
      <c r="F57" s="58" t="s">
        <v>174</v>
      </c>
      <c r="G57" s="55">
        <f>'混合複'!S2</f>
        <v>0</v>
      </c>
      <c r="H57" s="51" t="s">
        <v>127</v>
      </c>
      <c r="I57" s="46">
        <v>10000</v>
      </c>
      <c r="J57" s="31" t="s">
        <v>121</v>
      </c>
      <c r="K57" s="64">
        <f>'混合複'!S2-'混合複'!S4</f>
        <v>0</v>
      </c>
      <c r="L57" s="33" t="s">
        <v>125</v>
      </c>
      <c r="M57" s="31" t="s">
        <v>123</v>
      </c>
      <c r="N57" s="61">
        <f t="shared" si="4"/>
        <v>0</v>
      </c>
      <c r="O57" s="30" t="s">
        <v>124</v>
      </c>
      <c r="P57" s="67">
        <f t="shared" si="2"/>
      </c>
    </row>
    <row r="58" spans="6:16" ht="13.5" customHeight="1">
      <c r="F58" s="58" t="s">
        <v>175</v>
      </c>
      <c r="G58" s="55">
        <f>'混合複'!T2</f>
        <v>0</v>
      </c>
      <c r="H58" s="51" t="s">
        <v>127</v>
      </c>
      <c r="I58" s="46">
        <v>10000</v>
      </c>
      <c r="J58" s="31" t="s">
        <v>121</v>
      </c>
      <c r="K58" s="64">
        <f>'混合複'!T2-'混合複'!T4</f>
        <v>0</v>
      </c>
      <c r="L58" s="33" t="s">
        <v>125</v>
      </c>
      <c r="M58" s="31" t="s">
        <v>123</v>
      </c>
      <c r="N58" s="61">
        <f t="shared" si="4"/>
        <v>0</v>
      </c>
      <c r="O58" s="30" t="s">
        <v>124</v>
      </c>
      <c r="P58" s="67">
        <f t="shared" si="2"/>
      </c>
    </row>
    <row r="59" spans="6:16" ht="13.5" customHeight="1">
      <c r="F59" s="58" t="s">
        <v>176</v>
      </c>
      <c r="G59" s="55">
        <f>'混合複'!U2</f>
        <v>0</v>
      </c>
      <c r="H59" s="51" t="s">
        <v>127</v>
      </c>
      <c r="I59" s="46">
        <v>10000</v>
      </c>
      <c r="J59" s="31" t="s">
        <v>121</v>
      </c>
      <c r="K59" s="64">
        <f>'混合複'!U2-'混合複'!U4</f>
        <v>0</v>
      </c>
      <c r="L59" s="33" t="s">
        <v>125</v>
      </c>
      <c r="M59" s="31" t="s">
        <v>123</v>
      </c>
      <c r="N59" s="61">
        <f t="shared" si="4"/>
        <v>0</v>
      </c>
      <c r="O59" s="30" t="s">
        <v>124</v>
      </c>
      <c r="P59" s="67">
        <f t="shared" si="2"/>
      </c>
    </row>
    <row r="60" spans="6:16" ht="13.5" customHeight="1">
      <c r="F60" s="139" t="s">
        <v>237</v>
      </c>
      <c r="G60" s="140">
        <f>'混合複'!V2</f>
        <v>0</v>
      </c>
      <c r="H60" s="141" t="s">
        <v>127</v>
      </c>
      <c r="I60" s="145">
        <v>10000</v>
      </c>
      <c r="J60" s="32" t="s">
        <v>121</v>
      </c>
      <c r="K60" s="146">
        <f>'混合複'!V2-'混合複'!V4</f>
        <v>0</v>
      </c>
      <c r="L60" s="143" t="s">
        <v>125</v>
      </c>
      <c r="M60" s="32" t="s">
        <v>123</v>
      </c>
      <c r="N60" s="144">
        <f>I60*K60</f>
        <v>0</v>
      </c>
      <c r="O60" s="147" t="s">
        <v>124</v>
      </c>
      <c r="P60" s="67">
        <f>IF(G61-K61=0,"","※")</f>
      </c>
    </row>
    <row r="61" spans="6:16" ht="13.5" customHeight="1">
      <c r="F61" s="59" t="s">
        <v>238</v>
      </c>
      <c r="G61" s="56">
        <f>'混合複'!W2</f>
        <v>0</v>
      </c>
      <c r="H61" s="52" t="s">
        <v>127</v>
      </c>
      <c r="I61" s="47">
        <v>10000</v>
      </c>
      <c r="J61" s="34" t="s">
        <v>121</v>
      </c>
      <c r="K61" s="65">
        <f>'混合複'!W2-'混合複'!W4</f>
        <v>0</v>
      </c>
      <c r="L61" s="34" t="s">
        <v>125</v>
      </c>
      <c r="M61" s="34" t="s">
        <v>123</v>
      </c>
      <c r="N61" s="62">
        <f t="shared" si="4"/>
        <v>0</v>
      </c>
      <c r="O61" s="52" t="s">
        <v>124</v>
      </c>
      <c r="P61" s="67">
        <f>IF(G62-K62=0,"","※")</f>
      </c>
    </row>
    <row r="62" spans="6:15" ht="13.5" customHeight="1">
      <c r="F62" s="195" t="s">
        <v>128</v>
      </c>
      <c r="G62" s="204"/>
      <c r="H62" s="204"/>
      <c r="I62" s="35"/>
      <c r="J62" s="193">
        <f>SUM(N7:N61)</f>
        <v>0</v>
      </c>
      <c r="K62" s="193"/>
      <c r="L62" s="193"/>
      <c r="M62" s="193"/>
      <c r="N62" s="193"/>
      <c r="O62" s="27" t="s">
        <v>124</v>
      </c>
    </row>
    <row r="63" spans="6:15" ht="19.5" customHeight="1">
      <c r="F63" s="36"/>
      <c r="G63" s="36"/>
      <c r="H63" s="36"/>
      <c r="I63" s="37"/>
      <c r="J63" s="38"/>
      <c r="K63" s="38"/>
      <c r="L63" s="38"/>
      <c r="M63" s="38"/>
      <c r="N63" s="36"/>
      <c r="O63" s="39"/>
    </row>
    <row r="65" ht="19.5" customHeight="1">
      <c r="F65" s="40"/>
    </row>
    <row r="66" ht="19.5" customHeight="1">
      <c r="F66" s="36"/>
    </row>
    <row r="67" ht="19.5" customHeight="1">
      <c r="F67" s="36"/>
    </row>
  </sheetData>
  <sheetProtection sheet="1"/>
  <mergeCells count="27">
    <mergeCell ref="A46:D47"/>
    <mergeCell ref="A50:A52"/>
    <mergeCell ref="A35:A39"/>
    <mergeCell ref="A43:C44"/>
    <mergeCell ref="D43:D44"/>
    <mergeCell ref="A41:D42"/>
    <mergeCell ref="A48:C49"/>
    <mergeCell ref="D48:D49"/>
    <mergeCell ref="J62:N62"/>
    <mergeCell ref="A1:O1"/>
    <mergeCell ref="G6:H6"/>
    <mergeCell ref="I6:O6"/>
    <mergeCell ref="A31:D32"/>
    <mergeCell ref="A33:C34"/>
    <mergeCell ref="D33:D34"/>
    <mergeCell ref="F62:H62"/>
    <mergeCell ref="A6:D7"/>
    <mergeCell ref="A8:D9"/>
    <mergeCell ref="A11:D12"/>
    <mergeCell ref="A13:D14"/>
    <mergeCell ref="A26:D27"/>
    <mergeCell ref="A28:C29"/>
    <mergeCell ref="D28:D29"/>
    <mergeCell ref="A16:D17"/>
    <mergeCell ref="A18:D19"/>
    <mergeCell ref="A21:D22"/>
    <mergeCell ref="A23:D24"/>
  </mergeCells>
  <printOptions horizontalCentered="1"/>
  <pageMargins left="0.3937007874015748" right="0.3937007874015748" top="0.5905511811023623" bottom="0.5905511811023623" header="0.5118110236220472" footer="0.5118110236220472"/>
  <pageSetup fitToHeight="1" fitToWidth="1" horizontalDpi="1200" verticalDpi="1200" orientation="portrait" paperSize="9" scale="92" r:id="rId1"/>
</worksheet>
</file>

<file path=xl/worksheets/sheet3.xml><?xml version="1.0" encoding="utf-8"?>
<worksheet xmlns="http://schemas.openxmlformats.org/spreadsheetml/2006/main" xmlns:r="http://schemas.openxmlformats.org/officeDocument/2006/relationships">
  <sheetPr>
    <pageSetUpPr fitToPage="1"/>
  </sheetPr>
  <dimension ref="A1:AI42"/>
  <sheetViews>
    <sheetView showGridLines="0" zoomScalePageLayoutView="0" workbookViewId="0" topLeftCell="A1">
      <pane xSplit="11" topLeftCell="L1" activePane="topRight" state="frozen"/>
      <selection pane="topLeft" activeCell="A1" sqref="A1:K1"/>
      <selection pane="topRight" activeCell="A3" sqref="A3"/>
    </sheetView>
  </sheetViews>
  <sheetFormatPr defaultColWidth="9.00390625" defaultRowHeight="19.5" customHeight="1"/>
  <cols>
    <col min="1" max="1" width="6.50390625" style="99" customWidth="1"/>
    <col min="2" max="2" width="14.375" style="92" customWidth="1"/>
    <col min="3" max="3" width="15.625" style="92" customWidth="1"/>
    <col min="4" max="5" width="11.375" style="92" customWidth="1"/>
    <col min="6" max="7" width="7.25390625" style="100" customWidth="1"/>
    <col min="8" max="8" width="6.125" style="128" customWidth="1"/>
    <col min="9" max="9" width="14.25390625" style="92" customWidth="1"/>
    <col min="10" max="10" width="11.625" style="92" customWidth="1"/>
    <col min="11" max="11" width="9.375" style="92" customWidth="1"/>
    <col min="12" max="12" width="9.00390625" style="89" customWidth="1"/>
    <col min="13" max="13" width="5.125" style="89" customWidth="1"/>
    <col min="14" max="22" width="5.625" style="89" customWidth="1"/>
    <col min="23" max="23" width="5.50390625" style="89" customWidth="1"/>
    <col min="24" max="35" width="1.625" style="91" customWidth="1"/>
    <col min="36" max="38" width="9.00390625" style="124" customWidth="1"/>
    <col min="39" max="16384" width="9.00390625" style="92" customWidth="1"/>
  </cols>
  <sheetData>
    <row r="1" spans="1:23" ht="30" customHeight="1">
      <c r="A1" s="217" t="s">
        <v>31</v>
      </c>
      <c r="B1" s="218"/>
      <c r="C1" s="218"/>
      <c r="D1" s="218"/>
      <c r="E1" s="218"/>
      <c r="F1" s="218"/>
      <c r="G1" s="218"/>
      <c r="H1" s="218"/>
      <c r="I1" s="218"/>
      <c r="J1" s="218"/>
      <c r="K1" s="219"/>
      <c r="M1" s="90" t="s">
        <v>36</v>
      </c>
      <c r="N1" s="90" t="s">
        <v>37</v>
      </c>
      <c r="O1" s="90" t="s">
        <v>38</v>
      </c>
      <c r="P1" s="90" t="s">
        <v>33</v>
      </c>
      <c r="Q1" s="90" t="s">
        <v>39</v>
      </c>
      <c r="R1" s="90" t="s">
        <v>40</v>
      </c>
      <c r="S1" s="90" t="s">
        <v>41</v>
      </c>
      <c r="T1" s="90" t="s">
        <v>42</v>
      </c>
      <c r="U1" s="90" t="s">
        <v>43</v>
      </c>
      <c r="V1" s="90" t="s">
        <v>44</v>
      </c>
      <c r="W1" s="90" t="s">
        <v>227</v>
      </c>
    </row>
    <row r="2" spans="1:23" ht="30" customHeight="1">
      <c r="A2" s="93" t="s">
        <v>21</v>
      </c>
      <c r="B2" s="94" t="s">
        <v>22</v>
      </c>
      <c r="C2" s="94" t="s">
        <v>24</v>
      </c>
      <c r="D2" s="95" t="s">
        <v>19</v>
      </c>
      <c r="E2" s="96" t="s">
        <v>57</v>
      </c>
      <c r="F2" s="96" t="s">
        <v>35</v>
      </c>
      <c r="G2" s="96" t="s">
        <v>20</v>
      </c>
      <c r="H2" s="96" t="s">
        <v>23</v>
      </c>
      <c r="I2" s="96" t="s">
        <v>32</v>
      </c>
      <c r="J2" s="94" t="s">
        <v>246</v>
      </c>
      <c r="K2" s="122" t="s">
        <v>224</v>
      </c>
      <c r="M2" s="97">
        <f>COUNTIF($A:$A,M1)</f>
        <v>0</v>
      </c>
      <c r="N2" s="97">
        <f aca="true" t="shared" si="0" ref="N2:W2">COUNTIF($A:$A,N1)</f>
        <v>0</v>
      </c>
      <c r="O2" s="97">
        <f t="shared" si="0"/>
        <v>0</v>
      </c>
      <c r="P2" s="97">
        <f t="shared" si="0"/>
        <v>0</v>
      </c>
      <c r="Q2" s="97">
        <f t="shared" si="0"/>
        <v>0</v>
      </c>
      <c r="R2" s="97">
        <f t="shared" si="0"/>
        <v>0</v>
      </c>
      <c r="S2" s="97">
        <f t="shared" si="0"/>
        <v>0</v>
      </c>
      <c r="T2" s="97">
        <f t="shared" si="0"/>
        <v>0</v>
      </c>
      <c r="U2" s="97">
        <f t="shared" si="0"/>
        <v>0</v>
      </c>
      <c r="V2" s="97">
        <f t="shared" si="0"/>
        <v>0</v>
      </c>
      <c r="W2" s="97">
        <f t="shared" si="0"/>
        <v>0</v>
      </c>
    </row>
    <row r="3" spans="1:35" ht="19.5" customHeight="1">
      <c r="A3" s="131"/>
      <c r="B3" s="6"/>
      <c r="C3" s="6"/>
      <c r="D3" s="11"/>
      <c r="E3" s="11"/>
      <c r="F3" s="98">
        <f aca="true" t="shared" si="1" ref="F3:F42">IF(E3&lt;&gt;"",DATEDIF(E3,DATEVALUE("2021/4/1"),"Y"),"")</f>
      </c>
      <c r="G3" s="98">
        <f>IF(Y3="","","愛知")</f>
      </c>
      <c r="H3" s="135">
        <f>IF(AG3="","",IF(ISERROR(VLOOKUP(AG3,'男子複'!AG:AI,3,FALSE)),"",VLOOKUP(AG3,'男子複'!AG:AI,3,FALSE)))</f>
      </c>
      <c r="I3" s="13"/>
      <c r="J3" s="6"/>
      <c r="K3" s="121"/>
      <c r="X3" s="91">
        <f ca="1">IF(INDIRECT("A3")="","",INDIRECT("A3"))</f>
      </c>
      <c r="Y3" s="91">
        <f ca="1">IF(INDIRECT("B3")="","",INDIRECT("B3"))</f>
      </c>
      <c r="Z3" s="91">
        <f ca="1">IF(INDIRECT("C3")="","",INDIRECT("C3"))</f>
      </c>
      <c r="AA3" s="91">
        <f ca="1">IF(INDIRECT("D3")="","",INDIRECT("D3"))</f>
      </c>
      <c r="AB3" s="91">
        <f ca="1">IF(INDIRECT("E3")="","",INDIRECT("E3"))</f>
      </c>
      <c r="AC3" s="91">
        <f ca="1">IF(INDIRECT("F3")="","",INDIRECT("F3"))</f>
      </c>
      <c r="AD3" s="91">
        <f ca="1">IF(INDIRECT("G3")="","",INDIRECT("G3"))</f>
      </c>
      <c r="AE3" s="91">
        <f ca="1">IF(INDIRECT("H3")="","",INDIRECT("H3"))</f>
      </c>
      <c r="AF3" s="91">
        <f ca="1">IF(INDIRECT("I3")="","",INDIRECT("I3"))</f>
      </c>
      <c r="AG3" s="91">
        <f ca="1">IF(INDIRECT("J3")="","",INDIRECT("J3"))</f>
      </c>
      <c r="AH3" s="91">
        <f ca="1">IF(INDIRECT("K3")="","",INDIRECT("K3"))</f>
      </c>
      <c r="AI3" s="91">
        <f ca="1">IF(INDIRECT("A3")="","",INDIRECT("A3"))</f>
      </c>
    </row>
    <row r="4" spans="1:35" ht="19.5" customHeight="1">
      <c r="A4" s="131"/>
      <c r="B4" s="6"/>
      <c r="C4" s="6"/>
      <c r="D4" s="11"/>
      <c r="E4" s="11"/>
      <c r="F4" s="98">
        <f t="shared" si="1"/>
      </c>
      <c r="G4" s="133">
        <f aca="true" t="shared" si="2" ref="G4:G42">IF(Y4="","","愛知")</f>
      </c>
      <c r="H4" s="136">
        <f>IF(AG4="","",IF(ISERROR(VLOOKUP(AG4,'男子複'!AG:AI,3,FALSE)),"",VLOOKUP(AG4,'男子複'!AG:AI,3,FALSE)))</f>
      </c>
      <c r="I4" s="13"/>
      <c r="J4" s="6"/>
      <c r="K4" s="121"/>
      <c r="X4" s="91">
        <f ca="1">IF(INDIRECT("A4")="","",INDIRECT("A4"))</f>
      </c>
      <c r="Y4" s="91">
        <f ca="1">IF(INDIRECT("B4")="","",INDIRECT("B4"))</f>
      </c>
      <c r="Z4" s="91">
        <f ca="1">IF(INDIRECT("C4")="","",INDIRECT("C4"))</f>
      </c>
      <c r="AA4" s="91">
        <f ca="1">IF(INDIRECT("D4")="","",INDIRECT("D4"))</f>
      </c>
      <c r="AB4" s="91">
        <f ca="1">IF(INDIRECT("E4")="","",INDIRECT("E4"))</f>
      </c>
      <c r="AC4" s="91">
        <f ca="1">IF(INDIRECT("F4")="","",INDIRECT("F4"))</f>
      </c>
      <c r="AD4" s="91">
        <f ca="1">IF(INDIRECT("G4")="","",INDIRECT("G4"))</f>
      </c>
      <c r="AE4" s="91">
        <f ca="1">IF(INDIRECT("H4")="","",INDIRECT("H4"))</f>
      </c>
      <c r="AF4" s="91">
        <f ca="1">IF(INDIRECT("I4")="","",INDIRECT("I4"))</f>
      </c>
      <c r="AG4" s="91">
        <f ca="1">IF(INDIRECT("J4")="","",INDIRECT("J4"))</f>
      </c>
      <c r="AH4" s="91">
        <f ca="1">IF(INDIRECT("K4")="","",INDIRECT("K4"))</f>
      </c>
      <c r="AI4" s="91">
        <f ca="1">IF(INDIRECT("A4")="","",INDIRECT("A4"))</f>
      </c>
    </row>
    <row r="5" spans="1:35" ht="19.5" customHeight="1">
      <c r="A5" s="131"/>
      <c r="B5" s="6"/>
      <c r="C5" s="6"/>
      <c r="D5" s="11"/>
      <c r="E5" s="11"/>
      <c r="F5" s="98">
        <f t="shared" si="1"/>
      </c>
      <c r="G5" s="133">
        <f t="shared" si="2"/>
      </c>
      <c r="H5" s="135">
        <f>IF(AG5="","",IF(ISERROR(VLOOKUP(AG5,'男子複'!AG:AI,3,FALSE)),"",VLOOKUP(AG5,'男子複'!AG:AI,3,FALSE)))</f>
      </c>
      <c r="I5" s="13"/>
      <c r="J5" s="6"/>
      <c r="K5" s="121"/>
      <c r="X5" s="91">
        <f ca="1">IF(INDIRECT("A5")="","",INDIRECT("A5"))</f>
      </c>
      <c r="Y5" s="91">
        <f ca="1">IF(INDIRECT("B5")="","",INDIRECT("B5"))</f>
      </c>
      <c r="Z5" s="91">
        <f ca="1">IF(INDIRECT("C5")="","",INDIRECT("C5"))</f>
      </c>
      <c r="AA5" s="91">
        <f ca="1">IF(INDIRECT("D5")="","",INDIRECT("D5"))</f>
      </c>
      <c r="AB5" s="91">
        <f ca="1">IF(INDIRECT("E5")="","",INDIRECT("E5"))</f>
      </c>
      <c r="AC5" s="91">
        <f ca="1">IF(INDIRECT("F5")="","",INDIRECT("F5"))</f>
      </c>
      <c r="AD5" s="91">
        <f ca="1">IF(INDIRECT("G5")="","",INDIRECT("G5"))</f>
      </c>
      <c r="AE5" s="91">
        <f ca="1">IF(INDIRECT("H5")="","",INDIRECT("H5"))</f>
      </c>
      <c r="AF5" s="91">
        <f ca="1">IF(INDIRECT("I5")="","",INDIRECT("I5"))</f>
      </c>
      <c r="AG5" s="91">
        <f ca="1">IF(INDIRECT("J5")="","",INDIRECT("J5"))</f>
      </c>
      <c r="AH5" s="91">
        <f ca="1">IF(INDIRECT("K5")="","",INDIRECT("K5"))</f>
      </c>
      <c r="AI5" s="91">
        <f ca="1">IF(INDIRECT("A5")="","",INDIRECT("A5"))</f>
      </c>
    </row>
    <row r="6" spans="1:35" ht="19.5" customHeight="1">
      <c r="A6" s="131"/>
      <c r="B6" s="6"/>
      <c r="C6" s="6"/>
      <c r="D6" s="11"/>
      <c r="E6" s="11"/>
      <c r="F6" s="98">
        <f t="shared" si="1"/>
      </c>
      <c r="G6" s="133">
        <f t="shared" si="2"/>
      </c>
      <c r="H6" s="135">
        <f>IF(AG6="","",IF(ISERROR(VLOOKUP(AG6,'男子複'!AG:AI,3,FALSE)),"",VLOOKUP(AG6,'男子複'!AG:AI,3,FALSE)))</f>
      </c>
      <c r="I6" s="13"/>
      <c r="J6" s="6"/>
      <c r="K6" s="121"/>
      <c r="X6" s="91">
        <f ca="1">IF(INDIRECT("A6")="","",INDIRECT("A6"))</f>
      </c>
      <c r="Y6" s="91">
        <f ca="1">IF(INDIRECT("B6")="","",INDIRECT("B6"))</f>
      </c>
      <c r="Z6" s="91">
        <f ca="1">IF(INDIRECT("C6")="","",INDIRECT("C6"))</f>
      </c>
      <c r="AA6" s="91">
        <f ca="1">IF(INDIRECT("D6")="","",INDIRECT("D6"))</f>
      </c>
      <c r="AB6" s="91">
        <f ca="1">IF(INDIRECT("E6")="","",INDIRECT("E6"))</f>
      </c>
      <c r="AC6" s="91">
        <f ca="1">IF(INDIRECT("F6")="","",INDIRECT("F6"))</f>
      </c>
      <c r="AD6" s="91">
        <f ca="1">IF(INDIRECT("G6")="","",INDIRECT("G6"))</f>
      </c>
      <c r="AE6" s="91">
        <f ca="1">IF(INDIRECT("H6")="","",INDIRECT("H6"))</f>
      </c>
      <c r="AF6" s="91">
        <f ca="1">IF(INDIRECT("I6")="","",INDIRECT("I6"))</f>
      </c>
      <c r="AG6" s="91">
        <f ca="1">IF(INDIRECT("J6")="","",INDIRECT("J6"))</f>
      </c>
      <c r="AH6" s="91">
        <f ca="1">IF(INDIRECT("K6")="","",INDIRECT("K6"))</f>
      </c>
      <c r="AI6" s="91">
        <f ca="1">IF(INDIRECT("A6")="","",INDIRECT("A6"))</f>
      </c>
    </row>
    <row r="7" spans="1:35" ht="19.5" customHeight="1">
      <c r="A7" s="131"/>
      <c r="B7" s="6"/>
      <c r="C7" s="6"/>
      <c r="D7" s="11"/>
      <c r="E7" s="11"/>
      <c r="F7" s="98">
        <f t="shared" si="1"/>
      </c>
      <c r="G7" s="133">
        <f t="shared" si="2"/>
      </c>
      <c r="H7" s="135">
        <f>IF(AG7="","",IF(ISERROR(VLOOKUP(AG7,'男子複'!AG:AI,3,FALSE)),"",VLOOKUP(AG7,'男子複'!AG:AI,3,FALSE)))</f>
      </c>
      <c r="I7" s="13"/>
      <c r="J7" s="6"/>
      <c r="K7" s="121"/>
      <c r="X7" s="91">
        <f ca="1">IF(INDIRECT("A7")="","",INDIRECT("A7"))</f>
      </c>
      <c r="Y7" s="91">
        <f ca="1">IF(INDIRECT("B7")="","",INDIRECT("B7"))</f>
      </c>
      <c r="Z7" s="91">
        <f ca="1">IF(INDIRECT("C7")="","",INDIRECT("C7"))</f>
      </c>
      <c r="AA7" s="91">
        <f ca="1">IF(INDIRECT("D7")="","",INDIRECT("D7"))</f>
      </c>
      <c r="AB7" s="91">
        <f ca="1">IF(INDIRECT("E7")="","",INDIRECT("E7"))</f>
      </c>
      <c r="AC7" s="91">
        <f ca="1">IF(INDIRECT("F7")="","",INDIRECT("F7"))</f>
      </c>
      <c r="AD7" s="91">
        <f ca="1">IF(INDIRECT("G7")="","",INDIRECT("G7"))</f>
      </c>
      <c r="AE7" s="91">
        <f ca="1">IF(INDIRECT("H7")="","",INDIRECT("H7"))</f>
      </c>
      <c r="AF7" s="91">
        <f ca="1">IF(INDIRECT("I7")="","",INDIRECT("I7"))</f>
      </c>
      <c r="AG7" s="91">
        <f ca="1">IF(INDIRECT("J7")="","",INDIRECT("J7"))</f>
      </c>
      <c r="AH7" s="91">
        <f ca="1">IF(INDIRECT("K7")="","",INDIRECT("K7"))</f>
      </c>
      <c r="AI7" s="91">
        <f ca="1">IF(INDIRECT("A7")="","",INDIRECT("A7"))</f>
      </c>
    </row>
    <row r="8" spans="1:35" ht="19.5" customHeight="1">
      <c r="A8" s="131"/>
      <c r="B8" s="6"/>
      <c r="C8" s="6"/>
      <c r="D8" s="11"/>
      <c r="E8" s="11"/>
      <c r="F8" s="98">
        <f t="shared" si="1"/>
      </c>
      <c r="G8" s="133">
        <f t="shared" si="2"/>
      </c>
      <c r="H8" s="135">
        <f>IF(AG8="","",IF(ISERROR(VLOOKUP(AG8,'男子複'!AG:AI,3,FALSE)),"",VLOOKUP(AG8,'男子複'!AG:AI,3,FALSE)))</f>
      </c>
      <c r="I8" s="13"/>
      <c r="J8" s="6"/>
      <c r="K8" s="121"/>
      <c r="X8" s="91">
        <f ca="1">IF(INDIRECT("A8")="","",INDIRECT("A8"))</f>
      </c>
      <c r="Y8" s="91">
        <f ca="1">IF(INDIRECT("B8")="","",INDIRECT("B8"))</f>
      </c>
      <c r="Z8" s="91">
        <f ca="1">IF(INDIRECT("C8")="","",INDIRECT("C8"))</f>
      </c>
      <c r="AA8" s="91">
        <f ca="1">IF(INDIRECT("D8")="","",INDIRECT("D8"))</f>
      </c>
      <c r="AB8" s="91">
        <f ca="1">IF(INDIRECT("E8")="","",INDIRECT("E8"))</f>
      </c>
      <c r="AC8" s="91">
        <f ca="1">IF(INDIRECT("F8")="","",INDIRECT("F8"))</f>
      </c>
      <c r="AD8" s="91">
        <f ca="1">IF(INDIRECT("G8")="","",INDIRECT("G8"))</f>
      </c>
      <c r="AE8" s="91">
        <f ca="1">IF(INDIRECT("H8")="","",INDIRECT("H8"))</f>
      </c>
      <c r="AF8" s="91">
        <f ca="1">IF(INDIRECT("I8")="","",INDIRECT("I8"))</f>
      </c>
      <c r="AG8" s="91">
        <f ca="1">IF(INDIRECT("J8")="","",INDIRECT("J8"))</f>
      </c>
      <c r="AH8" s="91">
        <f ca="1">IF(INDIRECT("K8")="","",INDIRECT("K8"))</f>
      </c>
      <c r="AI8" s="91">
        <f ca="1">IF(INDIRECT("A8")="","",INDIRECT("A8"))</f>
      </c>
    </row>
    <row r="9" spans="1:35" ht="19.5" customHeight="1">
      <c r="A9" s="131"/>
      <c r="B9" s="6"/>
      <c r="C9" s="6"/>
      <c r="D9" s="11"/>
      <c r="E9" s="11"/>
      <c r="F9" s="98">
        <f t="shared" si="1"/>
      </c>
      <c r="G9" s="133">
        <f t="shared" si="2"/>
      </c>
      <c r="H9" s="135">
        <f>IF(AG9="","",IF(ISERROR(VLOOKUP(AG9,'男子複'!AG:AI,3,FALSE)),"",VLOOKUP(AG9,'男子複'!AG:AI,3,FALSE)))</f>
      </c>
      <c r="I9" s="13"/>
      <c r="J9" s="6"/>
      <c r="K9" s="121"/>
      <c r="X9" s="91">
        <f ca="1">IF(INDIRECT("A9")="","",INDIRECT("A9"))</f>
      </c>
      <c r="Y9" s="91">
        <f ca="1">IF(INDIRECT("B9")="","",INDIRECT("B9"))</f>
      </c>
      <c r="Z9" s="91">
        <f ca="1">IF(INDIRECT("C9")="","",INDIRECT("C9"))</f>
      </c>
      <c r="AA9" s="91">
        <f ca="1">IF(INDIRECT("D9")="","",INDIRECT("D9"))</f>
      </c>
      <c r="AB9" s="91">
        <f ca="1">IF(INDIRECT("E9")="","",INDIRECT("E9"))</f>
      </c>
      <c r="AC9" s="91">
        <f ca="1">IF(INDIRECT("F9")="","",INDIRECT("F9"))</f>
      </c>
      <c r="AD9" s="130">
        <f ca="1">IF(INDIRECT("G9")="","",INDIRECT("G9"))</f>
      </c>
      <c r="AE9" s="91">
        <f ca="1">IF(INDIRECT("H9")="","",INDIRECT("H9"))</f>
      </c>
      <c r="AF9" s="91">
        <f ca="1">IF(INDIRECT("I9")="","",INDIRECT("I9"))</f>
      </c>
      <c r="AG9" s="91">
        <f ca="1">IF(INDIRECT("J9")="","",INDIRECT("J9"))</f>
      </c>
      <c r="AH9" s="91">
        <f ca="1">IF(INDIRECT("K9")="","",INDIRECT("K9"))</f>
      </c>
      <c r="AI9" s="91">
        <f ca="1">IF(INDIRECT("A9")="","",INDIRECT("A9"))</f>
      </c>
    </row>
    <row r="10" spans="1:35" ht="19.5" customHeight="1">
      <c r="A10" s="131"/>
      <c r="B10" s="6"/>
      <c r="C10" s="6"/>
      <c r="D10" s="11"/>
      <c r="E10" s="11"/>
      <c r="F10" s="98">
        <f t="shared" si="1"/>
      </c>
      <c r="G10" s="133">
        <f t="shared" si="2"/>
      </c>
      <c r="H10" s="135">
        <f>IF(AG10="","",IF(ISERROR(VLOOKUP(AG10,'男子複'!AG:AI,3,FALSE)),"",VLOOKUP(AG10,'男子複'!AG:AI,3,FALSE)))</f>
      </c>
      <c r="I10" s="13"/>
      <c r="J10" s="6"/>
      <c r="K10" s="121"/>
      <c r="X10" s="91">
        <f ca="1">IF(INDIRECT("A10")="","",INDIRECT("A10"))</f>
      </c>
      <c r="Y10" s="91">
        <f ca="1">IF(INDIRECT("B10")="","",INDIRECT("B10"))</f>
      </c>
      <c r="Z10" s="91">
        <f ca="1">IF(INDIRECT("C10")="","",INDIRECT("C10"))</f>
      </c>
      <c r="AA10" s="91">
        <f ca="1">IF(INDIRECT("D10")="","",INDIRECT("D10"))</f>
      </c>
      <c r="AB10" s="91">
        <f ca="1">IF(INDIRECT("E10")="","",INDIRECT("E10"))</f>
      </c>
      <c r="AC10" s="91">
        <f ca="1">IF(INDIRECT("F10")="","",INDIRECT("F10"))</f>
      </c>
      <c r="AD10" s="91">
        <f ca="1">IF(INDIRECT("G10")="","",INDIRECT("G10"))</f>
      </c>
      <c r="AE10" s="91">
        <f ca="1">IF(INDIRECT("H10")="","",INDIRECT("H10"))</f>
      </c>
      <c r="AF10" s="91">
        <f ca="1">IF(INDIRECT("I10")="","",INDIRECT("I10"))</f>
      </c>
      <c r="AG10" s="91">
        <f ca="1">IF(INDIRECT("J10")="","",INDIRECT("J10"))</f>
      </c>
      <c r="AH10" s="91">
        <f ca="1">IF(INDIRECT("K10")="","",INDIRECT("K10"))</f>
      </c>
      <c r="AI10" s="91">
        <f ca="1">IF(INDIRECT("A10")="","",INDIRECT("A10"))</f>
      </c>
    </row>
    <row r="11" spans="1:35" ht="19.5" customHeight="1">
      <c r="A11" s="131"/>
      <c r="B11" s="6"/>
      <c r="C11" s="6"/>
      <c r="D11" s="11"/>
      <c r="E11" s="11"/>
      <c r="F11" s="98">
        <f t="shared" si="1"/>
      </c>
      <c r="G11" s="133">
        <f t="shared" si="2"/>
      </c>
      <c r="H11" s="135">
        <f>IF(AG11="","",IF(ISERROR(VLOOKUP(AG11,'男子複'!AG:AI,3,FALSE)),"",VLOOKUP(AG11,'男子複'!AG:AI,3,FALSE)))</f>
      </c>
      <c r="I11" s="13"/>
      <c r="J11" s="6"/>
      <c r="K11" s="121"/>
      <c r="X11" s="91">
        <f ca="1">IF(INDIRECT("A11")="","",INDIRECT("A11"))</f>
      </c>
      <c r="Y11" s="91">
        <f ca="1">IF(INDIRECT("B11")="","",INDIRECT("B11"))</f>
      </c>
      <c r="Z11" s="91">
        <f ca="1">IF(INDIRECT("C11")="","",INDIRECT("C11"))</f>
      </c>
      <c r="AA11" s="91">
        <f ca="1">IF(INDIRECT("D11")="","",INDIRECT("D11"))</f>
      </c>
      <c r="AB11" s="91">
        <f ca="1">IF(INDIRECT("E11")="","",INDIRECT("E11"))</f>
      </c>
      <c r="AC11" s="91">
        <f ca="1">IF(INDIRECT("F11")="","",INDIRECT("F11"))</f>
      </c>
      <c r="AD11" s="91">
        <f ca="1">IF(INDIRECT("G11")="","",INDIRECT("G11"))</f>
      </c>
      <c r="AE11" s="91">
        <f ca="1">IF(INDIRECT("H11")="","",INDIRECT("H11"))</f>
      </c>
      <c r="AF11" s="91">
        <f ca="1">IF(INDIRECT("I11")="","",INDIRECT("I11"))</f>
      </c>
      <c r="AG11" s="91">
        <f ca="1">IF(INDIRECT("J11")="","",INDIRECT("J11"))</f>
      </c>
      <c r="AH11" s="91">
        <f ca="1">IF(INDIRECT("K11")="","",INDIRECT("K11"))</f>
      </c>
      <c r="AI11" s="91">
        <f ca="1">IF(INDIRECT("A11")="","",INDIRECT("A11"))</f>
      </c>
    </row>
    <row r="12" spans="1:35" ht="19.5" customHeight="1">
      <c r="A12" s="131"/>
      <c r="B12" s="6"/>
      <c r="C12" s="6"/>
      <c r="D12" s="11"/>
      <c r="E12" s="11"/>
      <c r="F12" s="98">
        <f t="shared" si="1"/>
      </c>
      <c r="G12" s="133">
        <f t="shared" si="2"/>
      </c>
      <c r="H12" s="135">
        <f>IF(AG12="","",IF(ISERROR(VLOOKUP(AG12,'男子複'!AG:AI,3,FALSE)),"",VLOOKUP(AG12,'男子複'!AG:AI,3,FALSE)))</f>
      </c>
      <c r="I12" s="13"/>
      <c r="J12" s="6"/>
      <c r="K12" s="121"/>
      <c r="X12" s="91">
        <f ca="1">IF(INDIRECT("A12")="","",INDIRECT("A12"))</f>
      </c>
      <c r="Y12" s="91">
        <f ca="1">IF(INDIRECT("B12")="","",INDIRECT("B12"))</f>
      </c>
      <c r="Z12" s="91">
        <f ca="1">IF(INDIRECT("C12")="","",INDIRECT("C12"))</f>
      </c>
      <c r="AA12" s="91">
        <f ca="1">IF(INDIRECT("D12")="","",INDIRECT("D12"))</f>
      </c>
      <c r="AB12" s="91">
        <f ca="1">IF(INDIRECT("E12")="","",INDIRECT("E12"))</f>
      </c>
      <c r="AC12" s="91">
        <f ca="1">IF(INDIRECT("F12")="","",INDIRECT("F12"))</f>
      </c>
      <c r="AD12" s="91">
        <f ca="1">IF(INDIRECT("G12")="","",INDIRECT("G12"))</f>
      </c>
      <c r="AE12" s="91">
        <f ca="1">IF(INDIRECT("H12")="","",INDIRECT("H12"))</f>
      </c>
      <c r="AF12" s="91">
        <f ca="1">IF(INDIRECT("I12")="","",INDIRECT("I12"))</f>
      </c>
      <c r="AG12" s="91">
        <f ca="1">IF(INDIRECT("J12")="","",INDIRECT("J12"))</f>
      </c>
      <c r="AH12" s="91">
        <f ca="1">IF(INDIRECT("K12")="","",INDIRECT("K12"))</f>
      </c>
      <c r="AI12" s="91">
        <f ca="1">IF(INDIRECT("A12")="","",INDIRECT("A12"))</f>
      </c>
    </row>
    <row r="13" spans="1:35" ht="19.5" customHeight="1">
      <c r="A13" s="131"/>
      <c r="B13" s="6"/>
      <c r="C13" s="6"/>
      <c r="D13" s="11"/>
      <c r="E13" s="11"/>
      <c r="F13" s="98">
        <f t="shared" si="1"/>
      </c>
      <c r="G13" s="133">
        <f t="shared" si="2"/>
      </c>
      <c r="H13" s="135">
        <f>IF(AG13="","",IF(ISERROR(VLOOKUP(AG13,'男子複'!AG:AI,3,FALSE)),"",VLOOKUP(AG13,'男子複'!AG:AI,3,FALSE)))</f>
      </c>
      <c r="I13" s="13"/>
      <c r="J13" s="6"/>
      <c r="K13" s="121"/>
      <c r="X13" s="91">
        <f ca="1">IF(INDIRECT("A13")="","",INDIRECT("A13"))</f>
      </c>
      <c r="Y13" s="91">
        <f ca="1">IF(INDIRECT("B13")="","",INDIRECT("B13"))</f>
      </c>
      <c r="Z13" s="91">
        <f ca="1">IF(INDIRECT("C13")="","",INDIRECT("C13"))</f>
      </c>
      <c r="AA13" s="91">
        <f ca="1">IF(INDIRECT("D13")="","",INDIRECT("D13"))</f>
      </c>
      <c r="AB13" s="91">
        <f ca="1">IF(INDIRECT("E13")="","",INDIRECT("E13"))</f>
      </c>
      <c r="AC13" s="91">
        <f ca="1">IF(INDIRECT("F13")="","",INDIRECT("F13"))</f>
      </c>
      <c r="AD13" s="91">
        <f ca="1">IF(INDIRECT("G13")="","",INDIRECT("G13"))</f>
      </c>
      <c r="AE13" s="91">
        <f ca="1">IF(INDIRECT("H13")="","",INDIRECT("H13"))</f>
      </c>
      <c r="AF13" s="91">
        <f ca="1">IF(INDIRECT("I13")="","",INDIRECT("I13"))</f>
      </c>
      <c r="AG13" s="91">
        <f ca="1">IF(INDIRECT("J13")="","",INDIRECT("J13"))</f>
      </c>
      <c r="AH13" s="91">
        <f ca="1">IF(INDIRECT("K13")="","",INDIRECT("K13"))</f>
      </c>
      <c r="AI13" s="91">
        <f ca="1">IF(INDIRECT("A13")="","",INDIRECT("A13"))</f>
      </c>
    </row>
    <row r="14" spans="1:35" ht="19.5" customHeight="1">
      <c r="A14" s="131"/>
      <c r="B14" s="6"/>
      <c r="C14" s="6"/>
      <c r="D14" s="11"/>
      <c r="E14" s="11"/>
      <c r="F14" s="98">
        <f t="shared" si="1"/>
      </c>
      <c r="G14" s="133">
        <f t="shared" si="2"/>
      </c>
      <c r="H14" s="135">
        <f>IF(AG14="","",IF(ISERROR(VLOOKUP(AG14,'男子複'!AG:AI,3,FALSE)),"",VLOOKUP(AG14,'男子複'!AG:AI,3,FALSE)))</f>
      </c>
      <c r="I14" s="13"/>
      <c r="J14" s="6"/>
      <c r="K14" s="121"/>
      <c r="X14" s="91">
        <f ca="1">IF(INDIRECT("A14")="","",INDIRECT("A14"))</f>
      </c>
      <c r="Y14" s="91">
        <f ca="1">IF(INDIRECT("B14")="","",INDIRECT("B14"))</f>
      </c>
      <c r="Z14" s="91">
        <f ca="1">IF(INDIRECT("C14")="","",INDIRECT("C14"))</f>
      </c>
      <c r="AA14" s="91">
        <f ca="1">IF(INDIRECT("D14")="","",INDIRECT("D14"))</f>
      </c>
      <c r="AB14" s="91">
        <f ca="1">IF(INDIRECT("E14")="","",INDIRECT("E14"))</f>
      </c>
      <c r="AC14" s="91">
        <f ca="1">IF(INDIRECT("F14")="","",INDIRECT("F14"))</f>
      </c>
      <c r="AD14" s="91">
        <f ca="1">IF(INDIRECT("G14")="","",INDIRECT("G14"))</f>
      </c>
      <c r="AE14" s="91">
        <f ca="1">IF(INDIRECT("H14")="","",INDIRECT("H14"))</f>
      </c>
      <c r="AF14" s="91">
        <f ca="1">IF(INDIRECT("I14")="","",INDIRECT("I14"))</f>
      </c>
      <c r="AG14" s="91">
        <f ca="1">IF(INDIRECT("J14")="","",INDIRECT("J14"))</f>
      </c>
      <c r="AH14" s="91">
        <f ca="1">IF(INDIRECT("K14")="","",INDIRECT("K14"))</f>
      </c>
      <c r="AI14" s="91">
        <f ca="1">IF(INDIRECT("A14")="","",INDIRECT("A14"))</f>
      </c>
    </row>
    <row r="15" spans="1:35" ht="19.5" customHeight="1">
      <c r="A15" s="131"/>
      <c r="B15" s="6"/>
      <c r="C15" s="6"/>
      <c r="D15" s="11"/>
      <c r="E15" s="11"/>
      <c r="F15" s="98">
        <f t="shared" si="1"/>
      </c>
      <c r="G15" s="133">
        <f t="shared" si="2"/>
      </c>
      <c r="H15" s="135">
        <f>IF(AG15="","",IF(ISERROR(VLOOKUP(AG15,'男子複'!AG:AI,3,FALSE)),"",VLOOKUP(AG15,'男子複'!AG:AI,3,FALSE)))</f>
      </c>
      <c r="I15" s="13"/>
      <c r="J15" s="6"/>
      <c r="K15" s="121"/>
      <c r="X15" s="91">
        <f ca="1">IF(INDIRECT("A15")="","",INDIRECT("A15"))</f>
      </c>
      <c r="Y15" s="91">
        <f ca="1">IF(INDIRECT("B15")="","",INDIRECT("B15"))</f>
      </c>
      <c r="Z15" s="91">
        <f ca="1">IF(INDIRECT("C15")="","",INDIRECT("C15"))</f>
      </c>
      <c r="AA15" s="91">
        <f ca="1">IF(INDIRECT("D15")="","",INDIRECT("D15"))</f>
      </c>
      <c r="AB15" s="91">
        <f ca="1">IF(INDIRECT("E15")="","",INDIRECT("E15"))</f>
      </c>
      <c r="AC15" s="91">
        <f ca="1">IF(INDIRECT("F15")="","",INDIRECT("F15"))</f>
      </c>
      <c r="AD15" s="91">
        <f ca="1">IF(INDIRECT("G15")="","",INDIRECT("G15"))</f>
      </c>
      <c r="AE15" s="91">
        <f ca="1">IF(INDIRECT("H15")="","",INDIRECT("H15"))</f>
      </c>
      <c r="AF15" s="91">
        <f ca="1">IF(INDIRECT("I15")="","",INDIRECT("I15"))</f>
      </c>
      <c r="AG15" s="91">
        <f ca="1">IF(INDIRECT("J15")="","",INDIRECT("J15"))</f>
      </c>
      <c r="AH15" s="91">
        <f ca="1">IF(INDIRECT("K15")="","",INDIRECT("K15"))</f>
      </c>
      <c r="AI15" s="91">
        <f ca="1">IF(INDIRECT("A15")="","",INDIRECT("A15"))</f>
      </c>
    </row>
    <row r="16" spans="1:35" ht="19.5" customHeight="1">
      <c r="A16" s="131"/>
      <c r="B16" s="6"/>
      <c r="C16" s="6"/>
      <c r="D16" s="11"/>
      <c r="E16" s="11"/>
      <c r="F16" s="98">
        <f t="shared" si="1"/>
      </c>
      <c r="G16" s="133">
        <f t="shared" si="2"/>
      </c>
      <c r="H16" s="135">
        <f>IF(AG16="","",IF(ISERROR(VLOOKUP(AG16,'男子複'!AG:AI,3,FALSE)),"",VLOOKUP(AG16,'男子複'!AG:AI,3,FALSE)))</f>
      </c>
      <c r="I16" s="13"/>
      <c r="J16" s="6"/>
      <c r="K16" s="121"/>
      <c r="X16" s="91">
        <f ca="1">IF(INDIRECT("A16")="","",INDIRECT("A16"))</f>
      </c>
      <c r="Y16" s="91">
        <f ca="1">IF(INDIRECT("B16")="","",INDIRECT("B16"))</f>
      </c>
      <c r="Z16" s="91">
        <f ca="1">IF(INDIRECT("C16")="","",INDIRECT("C16"))</f>
      </c>
      <c r="AA16" s="91">
        <f ca="1">IF(INDIRECT("D16")="","",INDIRECT("D16"))</f>
      </c>
      <c r="AB16" s="91">
        <f ca="1">IF(INDIRECT("E16")="","",INDIRECT("E16"))</f>
      </c>
      <c r="AC16" s="91">
        <f ca="1">IF(INDIRECT("F16")="","",INDIRECT("F16"))</f>
      </c>
      <c r="AD16" s="91">
        <f ca="1">IF(INDIRECT("G16")="","",INDIRECT("G16"))</f>
      </c>
      <c r="AE16" s="91">
        <f ca="1">IF(INDIRECT("H16")="","",INDIRECT("H16"))</f>
      </c>
      <c r="AF16" s="91">
        <f ca="1">IF(INDIRECT("I16")="","",INDIRECT("I16"))</f>
      </c>
      <c r="AG16" s="91">
        <f ca="1">IF(INDIRECT("J16")="","",INDIRECT("J16"))</f>
      </c>
      <c r="AH16" s="91">
        <f ca="1">IF(INDIRECT("K16")="","",INDIRECT("K16"))</f>
      </c>
      <c r="AI16" s="91">
        <f ca="1">IF(INDIRECT("A16")="","",INDIRECT("A16"))</f>
      </c>
    </row>
    <row r="17" spans="1:35" ht="19.5" customHeight="1">
      <c r="A17" s="131"/>
      <c r="B17" s="6"/>
      <c r="C17" s="6"/>
      <c r="D17" s="11"/>
      <c r="E17" s="11"/>
      <c r="F17" s="98">
        <f t="shared" si="1"/>
      </c>
      <c r="G17" s="133">
        <f t="shared" si="2"/>
      </c>
      <c r="H17" s="135">
        <f>IF(AG17="","",IF(ISERROR(VLOOKUP(AG17,'男子複'!AG:AI,3,FALSE)),"",VLOOKUP(AG17,'男子複'!AG:AI,3,FALSE)))</f>
      </c>
      <c r="I17" s="13"/>
      <c r="J17" s="6"/>
      <c r="K17" s="121"/>
      <c r="X17" s="91">
        <f ca="1">IF(INDIRECT("A17")="","",INDIRECT("A17"))</f>
      </c>
      <c r="Y17" s="91">
        <f ca="1">IF(INDIRECT("B17")="","",INDIRECT("B17"))</f>
      </c>
      <c r="Z17" s="91">
        <f ca="1">IF(INDIRECT("C17")="","",INDIRECT("C17"))</f>
      </c>
      <c r="AA17" s="91">
        <f ca="1">IF(INDIRECT("D17")="","",INDIRECT("D17"))</f>
      </c>
      <c r="AB17" s="91">
        <f ca="1">IF(INDIRECT("E17")="","",INDIRECT("E17"))</f>
      </c>
      <c r="AC17" s="91">
        <f ca="1">IF(INDIRECT("F17")="","",INDIRECT("F17"))</f>
      </c>
      <c r="AD17" s="91">
        <f ca="1">IF(INDIRECT("G17")="","",INDIRECT("G17"))</f>
      </c>
      <c r="AE17" s="91">
        <f ca="1">IF(INDIRECT("H17")="","",INDIRECT("H17"))</f>
      </c>
      <c r="AF17" s="91">
        <f ca="1">IF(INDIRECT("I17")="","",INDIRECT("I17"))</f>
      </c>
      <c r="AG17" s="91">
        <f ca="1">IF(INDIRECT("J17")="","",INDIRECT("J17"))</f>
      </c>
      <c r="AH17" s="91">
        <f ca="1">IF(INDIRECT("K17")="","",INDIRECT("K17"))</f>
      </c>
      <c r="AI17" s="91">
        <f ca="1">IF(INDIRECT("A17")="","",INDIRECT("A17"))</f>
      </c>
    </row>
    <row r="18" spans="1:35" ht="19.5" customHeight="1">
      <c r="A18" s="131"/>
      <c r="B18" s="6"/>
      <c r="C18" s="6"/>
      <c r="D18" s="11"/>
      <c r="E18" s="11"/>
      <c r="F18" s="98">
        <f t="shared" si="1"/>
      </c>
      <c r="G18" s="133">
        <f t="shared" si="2"/>
      </c>
      <c r="H18" s="135">
        <f>IF(AG18="","",IF(ISERROR(VLOOKUP(AG18,'男子複'!AG:AI,3,FALSE)),"",VLOOKUP(AG18,'男子複'!AG:AI,3,FALSE)))</f>
      </c>
      <c r="I18" s="13"/>
      <c r="J18" s="6"/>
      <c r="K18" s="121"/>
      <c r="X18" s="91">
        <f ca="1">IF(INDIRECT("A18")="","",INDIRECT("A18"))</f>
      </c>
      <c r="Y18" s="91">
        <f ca="1">IF(INDIRECT("B18")="","",INDIRECT("B18"))</f>
      </c>
      <c r="Z18" s="91">
        <f ca="1">IF(INDIRECT("C18")="","",INDIRECT("C18"))</f>
      </c>
      <c r="AA18" s="91">
        <f ca="1">IF(INDIRECT("D18")="","",INDIRECT("D18"))</f>
      </c>
      <c r="AB18" s="91">
        <f ca="1">IF(INDIRECT("E18")="","",INDIRECT("E18"))</f>
      </c>
      <c r="AC18" s="91">
        <f ca="1">IF(INDIRECT("F18")="","",INDIRECT("F18"))</f>
      </c>
      <c r="AD18" s="91">
        <f ca="1">IF(INDIRECT("G18")="","",INDIRECT("G18"))</f>
      </c>
      <c r="AE18" s="91">
        <f ca="1">IF(INDIRECT("H18")="","",INDIRECT("H18"))</f>
      </c>
      <c r="AF18" s="91">
        <f ca="1">IF(INDIRECT("I18")="","",INDIRECT("I18"))</f>
      </c>
      <c r="AG18" s="91">
        <f ca="1">IF(INDIRECT("J18")="","",INDIRECT("J18"))</f>
      </c>
      <c r="AH18" s="91">
        <f ca="1">IF(INDIRECT("K18")="","",INDIRECT("K18"))</f>
      </c>
      <c r="AI18" s="91">
        <f ca="1">IF(INDIRECT("A18")="","",INDIRECT("A18"))</f>
      </c>
    </row>
    <row r="19" spans="1:35" ht="19.5" customHeight="1">
      <c r="A19" s="131"/>
      <c r="B19" s="6"/>
      <c r="C19" s="6"/>
      <c r="D19" s="11"/>
      <c r="E19" s="11"/>
      <c r="F19" s="98">
        <f t="shared" si="1"/>
      </c>
      <c r="G19" s="133">
        <f t="shared" si="2"/>
      </c>
      <c r="H19" s="135">
        <f>IF(AG19="","",IF(ISERROR(VLOOKUP(AG19,'男子複'!AG:AI,3,FALSE)),"",VLOOKUP(AG19,'男子複'!AG:AI,3,FALSE)))</f>
      </c>
      <c r="I19" s="13"/>
      <c r="J19" s="6"/>
      <c r="K19" s="121"/>
      <c r="X19" s="91">
        <f ca="1">IF(INDIRECT("A19")="","",INDIRECT("A19"))</f>
      </c>
      <c r="Y19" s="91">
        <f ca="1">IF(INDIRECT("B19")="","",INDIRECT("B19"))</f>
      </c>
      <c r="Z19" s="91">
        <f ca="1">IF(INDIRECT("C19")="","",INDIRECT("C19"))</f>
      </c>
      <c r="AA19" s="91">
        <f ca="1">IF(INDIRECT("D19")="","",INDIRECT("D19"))</f>
      </c>
      <c r="AB19" s="91">
        <f ca="1">IF(INDIRECT("E19")="","",INDIRECT("E19"))</f>
      </c>
      <c r="AC19" s="91">
        <f ca="1">IF(INDIRECT("F19")="","",INDIRECT("F19"))</f>
      </c>
      <c r="AD19" s="91">
        <f ca="1">IF(INDIRECT("G19")="","",INDIRECT("G19"))</f>
      </c>
      <c r="AE19" s="91">
        <f ca="1">IF(INDIRECT("H19")="","",INDIRECT("H19"))</f>
      </c>
      <c r="AF19" s="91">
        <f ca="1">IF(INDIRECT("I19")="","",INDIRECT("I19"))</f>
      </c>
      <c r="AG19" s="91">
        <f ca="1">IF(INDIRECT("J19")="","",INDIRECT("J19"))</f>
      </c>
      <c r="AH19" s="91">
        <f ca="1">IF(INDIRECT("K19")="","",INDIRECT("K19"))</f>
      </c>
      <c r="AI19" s="91">
        <f ca="1">IF(INDIRECT("A19")="","",INDIRECT("A19"))</f>
      </c>
    </row>
    <row r="20" spans="1:35" ht="19.5" customHeight="1">
      <c r="A20" s="131"/>
      <c r="B20" s="6"/>
      <c r="C20" s="6"/>
      <c r="D20" s="11"/>
      <c r="E20" s="11"/>
      <c r="F20" s="98">
        <f t="shared" si="1"/>
      </c>
      <c r="G20" s="133">
        <f t="shared" si="2"/>
      </c>
      <c r="H20" s="135">
        <f>IF(AG20="","",IF(ISERROR(VLOOKUP(AG20,'男子複'!AG:AI,3,FALSE)),"",VLOOKUP(AG20,'男子複'!AG:AI,3,FALSE)))</f>
      </c>
      <c r="I20" s="13"/>
      <c r="J20" s="6"/>
      <c r="K20" s="121"/>
      <c r="X20" s="91">
        <f ca="1">IF(INDIRECT("A20")="","",INDIRECT("A20"))</f>
      </c>
      <c r="Y20" s="91">
        <f ca="1">IF(INDIRECT("B20")="","",INDIRECT("B20"))</f>
      </c>
      <c r="Z20" s="91">
        <f ca="1">IF(INDIRECT("C20")="","",INDIRECT("C20"))</f>
      </c>
      <c r="AA20" s="91">
        <f ca="1">IF(INDIRECT("D20")="","",INDIRECT("D20"))</f>
      </c>
      <c r="AB20" s="91">
        <f ca="1">IF(INDIRECT("E20")="","",INDIRECT("E20"))</f>
      </c>
      <c r="AC20" s="91">
        <f ca="1">IF(INDIRECT("F20")="","",INDIRECT("F20"))</f>
      </c>
      <c r="AD20" s="91">
        <f ca="1">IF(INDIRECT("G20")="","",INDIRECT("G20"))</f>
      </c>
      <c r="AE20" s="91">
        <f ca="1">IF(INDIRECT("H20")="","",INDIRECT("H20"))</f>
      </c>
      <c r="AF20" s="91">
        <f ca="1">IF(INDIRECT("I20")="","",INDIRECT("I20"))</f>
      </c>
      <c r="AG20" s="91">
        <f ca="1">IF(INDIRECT("J20")="","",INDIRECT("J20"))</f>
      </c>
      <c r="AH20" s="91">
        <f ca="1">IF(INDIRECT("K20")="","",INDIRECT("K20"))</f>
      </c>
      <c r="AI20" s="91">
        <f ca="1">IF(INDIRECT("A20")="","",INDIRECT("A20"))</f>
      </c>
    </row>
    <row r="21" spans="1:35" ht="19.5" customHeight="1">
      <c r="A21" s="131"/>
      <c r="B21" s="6"/>
      <c r="C21" s="6"/>
      <c r="D21" s="11"/>
      <c r="E21" s="11"/>
      <c r="F21" s="98">
        <f t="shared" si="1"/>
      </c>
      <c r="G21" s="133">
        <f t="shared" si="2"/>
      </c>
      <c r="H21" s="135">
        <f>IF(AG21="","",IF(ISERROR(VLOOKUP(AG21,'男子複'!AG:AI,3,FALSE)),"",VLOOKUP(AG21,'男子複'!AG:AI,3,FALSE)))</f>
      </c>
      <c r="I21" s="13"/>
      <c r="J21" s="6"/>
      <c r="K21" s="121"/>
      <c r="X21" s="91">
        <f ca="1">IF(INDIRECT("A21")="","",INDIRECT("A21"))</f>
      </c>
      <c r="Y21" s="91">
        <f ca="1">IF(INDIRECT("B21")="","",INDIRECT("B21"))</f>
      </c>
      <c r="Z21" s="91">
        <f ca="1">IF(INDIRECT("C21")="","",INDIRECT("C21"))</f>
      </c>
      <c r="AA21" s="91">
        <f ca="1">IF(INDIRECT("D21")="","",INDIRECT("D21"))</f>
      </c>
      <c r="AB21" s="91">
        <f ca="1">IF(INDIRECT("E21")="","",INDIRECT("E21"))</f>
      </c>
      <c r="AC21" s="91">
        <f ca="1">IF(INDIRECT("F21")="","",INDIRECT("F21"))</f>
      </c>
      <c r="AD21" s="91">
        <f ca="1">IF(INDIRECT("G21")="","",INDIRECT("G21"))</f>
      </c>
      <c r="AE21" s="91">
        <f ca="1">IF(INDIRECT("H21")="","",INDIRECT("H21"))</f>
      </c>
      <c r="AF21" s="91">
        <f ca="1">IF(INDIRECT("I21")="","",INDIRECT("I21"))</f>
      </c>
      <c r="AG21" s="91">
        <f ca="1">IF(INDIRECT("J21")="","",INDIRECT("J21"))</f>
      </c>
      <c r="AH21" s="91">
        <f ca="1">IF(INDIRECT("K21")="","",INDIRECT("K21"))</f>
      </c>
      <c r="AI21" s="91">
        <f ca="1">IF(INDIRECT("A21")="","",INDIRECT("A21"))</f>
      </c>
    </row>
    <row r="22" spans="1:35" ht="19.5" customHeight="1">
      <c r="A22" s="131"/>
      <c r="B22" s="6"/>
      <c r="C22" s="6"/>
      <c r="D22" s="11"/>
      <c r="E22" s="11"/>
      <c r="F22" s="98">
        <f t="shared" si="1"/>
      </c>
      <c r="G22" s="133">
        <f t="shared" si="2"/>
      </c>
      <c r="H22" s="135">
        <f>IF(AG22="","",IF(ISERROR(VLOOKUP(AG22,'男子複'!AG:AI,3,FALSE)),"",VLOOKUP(AG22,'男子複'!AG:AI,3,FALSE)))</f>
      </c>
      <c r="I22" s="13"/>
      <c r="J22" s="6"/>
      <c r="K22" s="121"/>
      <c r="X22" s="91">
        <f ca="1">IF(INDIRECT("A22")="","",INDIRECT("A22"))</f>
      </c>
      <c r="Y22" s="91">
        <f ca="1">IF(INDIRECT("B22")="","",INDIRECT("B22"))</f>
      </c>
      <c r="Z22" s="91">
        <f ca="1">IF(INDIRECT("C22")="","",INDIRECT("C22"))</f>
      </c>
      <c r="AA22" s="91">
        <f ca="1">IF(INDIRECT("D22")="","",INDIRECT("D22"))</f>
      </c>
      <c r="AB22" s="91">
        <f ca="1">IF(INDIRECT("E22")="","",INDIRECT("E22"))</f>
      </c>
      <c r="AC22" s="91">
        <f ca="1">IF(INDIRECT("F22")="","",INDIRECT("F22"))</f>
      </c>
      <c r="AD22" s="91">
        <f ca="1">IF(INDIRECT("G22")="","",INDIRECT("G22"))</f>
      </c>
      <c r="AE22" s="91">
        <f ca="1">IF(INDIRECT("H22")="","",INDIRECT("H22"))</f>
      </c>
      <c r="AF22" s="91">
        <f ca="1">IF(INDIRECT("I22")="","",INDIRECT("I22"))</f>
      </c>
      <c r="AG22" s="91">
        <f ca="1">IF(INDIRECT("J22")="","",INDIRECT("J22"))</f>
      </c>
      <c r="AH22" s="91">
        <f ca="1">IF(INDIRECT("K22")="","",INDIRECT("K22"))</f>
      </c>
      <c r="AI22" s="91">
        <f ca="1">IF(INDIRECT("A22")="","",INDIRECT("A22"))</f>
      </c>
    </row>
    <row r="23" spans="1:35" ht="19.5" customHeight="1">
      <c r="A23" s="131"/>
      <c r="B23" s="6"/>
      <c r="C23" s="6"/>
      <c r="D23" s="11"/>
      <c r="E23" s="11"/>
      <c r="F23" s="98">
        <f t="shared" si="1"/>
      </c>
      <c r="G23" s="133">
        <f t="shared" si="2"/>
      </c>
      <c r="H23" s="135">
        <f>IF(AG23="","",IF(ISERROR(VLOOKUP(AG23,'男子複'!AG:AI,3,FALSE)),"",VLOOKUP(AG23,'男子複'!AG:AI,3,FALSE)))</f>
      </c>
      <c r="I23" s="13"/>
      <c r="J23" s="6"/>
      <c r="K23" s="121"/>
      <c r="X23" s="91">
        <f ca="1">IF(INDIRECT("A23")="","",INDIRECT("A23"))</f>
      </c>
      <c r="Y23" s="91">
        <f ca="1">IF(INDIRECT("B23")="","",INDIRECT("B23"))</f>
      </c>
      <c r="Z23" s="91">
        <f ca="1">IF(INDIRECT("C23")="","",INDIRECT("C23"))</f>
      </c>
      <c r="AA23" s="91">
        <f ca="1">IF(INDIRECT("D23")="","",INDIRECT("D23"))</f>
      </c>
      <c r="AB23" s="91">
        <f ca="1">IF(INDIRECT("E23")="","",INDIRECT("E23"))</f>
      </c>
      <c r="AC23" s="91">
        <f ca="1">IF(INDIRECT("F23")="","",INDIRECT("F23"))</f>
      </c>
      <c r="AD23" s="91">
        <f ca="1">IF(INDIRECT("G23")="","",INDIRECT("G23"))</f>
      </c>
      <c r="AE23" s="91">
        <f ca="1">IF(INDIRECT("H23")="","",INDIRECT("H23"))</f>
      </c>
      <c r="AF23" s="91">
        <f ca="1">IF(INDIRECT("I23")="","",INDIRECT("I23"))</f>
      </c>
      <c r="AG23" s="91">
        <f ca="1">IF(INDIRECT("J23")="","",INDIRECT("J23"))</f>
      </c>
      <c r="AH23" s="91">
        <f ca="1">IF(INDIRECT("K23")="","",INDIRECT("K23"))</f>
      </c>
      <c r="AI23" s="91">
        <f ca="1">IF(INDIRECT("A23")="","",INDIRECT("A23"))</f>
      </c>
    </row>
    <row r="24" spans="1:35" ht="19.5" customHeight="1">
      <c r="A24" s="131"/>
      <c r="B24" s="6"/>
      <c r="C24" s="6"/>
      <c r="D24" s="11"/>
      <c r="E24" s="11"/>
      <c r="F24" s="98">
        <f t="shared" si="1"/>
      </c>
      <c r="G24" s="133">
        <f t="shared" si="2"/>
      </c>
      <c r="H24" s="135">
        <f>IF(AG24="","",IF(ISERROR(VLOOKUP(AG24,'男子複'!AG:AI,3,FALSE)),"",VLOOKUP(AG24,'男子複'!AG:AI,3,FALSE)))</f>
      </c>
      <c r="I24" s="13"/>
      <c r="J24" s="6"/>
      <c r="K24" s="121"/>
      <c r="X24" s="91">
        <f ca="1">IF(INDIRECT("A24")="","",INDIRECT("A24"))</f>
      </c>
      <c r="Y24" s="91">
        <f ca="1">IF(INDIRECT("B24")="","",INDIRECT("B24"))</f>
      </c>
      <c r="Z24" s="91">
        <f ca="1">IF(INDIRECT("C24")="","",INDIRECT("C24"))</f>
      </c>
      <c r="AA24" s="91">
        <f ca="1">IF(INDIRECT("D24")="","",INDIRECT("D24"))</f>
      </c>
      <c r="AB24" s="91">
        <f ca="1">IF(INDIRECT("E24")="","",INDIRECT("E24"))</f>
      </c>
      <c r="AC24" s="91">
        <f ca="1">IF(INDIRECT("F24")="","",INDIRECT("F24"))</f>
      </c>
      <c r="AD24" s="91">
        <f ca="1">IF(INDIRECT("G24")="","",INDIRECT("G24"))</f>
      </c>
      <c r="AE24" s="91">
        <f ca="1">IF(INDIRECT("H24")="","",INDIRECT("H24"))</f>
      </c>
      <c r="AF24" s="91">
        <f ca="1">IF(INDIRECT("I24")="","",INDIRECT("I24"))</f>
      </c>
      <c r="AG24" s="91">
        <f ca="1">IF(INDIRECT("J24")="","",INDIRECT("J24"))</f>
      </c>
      <c r="AH24" s="91">
        <f ca="1">IF(INDIRECT("K24")="","",INDIRECT("K24"))</f>
      </c>
      <c r="AI24" s="91">
        <f ca="1">IF(INDIRECT("A24")="","",INDIRECT("A24"))</f>
      </c>
    </row>
    <row r="25" spans="1:35" ht="19.5" customHeight="1">
      <c r="A25" s="131"/>
      <c r="B25" s="6"/>
      <c r="C25" s="6"/>
      <c r="D25" s="11"/>
      <c r="E25" s="11"/>
      <c r="F25" s="98">
        <f t="shared" si="1"/>
      </c>
      <c r="G25" s="133">
        <f t="shared" si="2"/>
      </c>
      <c r="H25" s="135">
        <f>IF(AG25="","",IF(ISERROR(VLOOKUP(AG25,'男子複'!AG:AI,3,FALSE)),"",VLOOKUP(AG25,'男子複'!AG:AI,3,FALSE)))</f>
      </c>
      <c r="I25" s="13"/>
      <c r="J25" s="6"/>
      <c r="K25" s="121"/>
      <c r="X25" s="91">
        <f ca="1">IF(INDIRECT("A25")="","",INDIRECT("A25"))</f>
      </c>
      <c r="Y25" s="91">
        <f ca="1">IF(INDIRECT("B25")="","",INDIRECT("B25"))</f>
      </c>
      <c r="Z25" s="91">
        <f ca="1">IF(INDIRECT("C25")="","",INDIRECT("C25"))</f>
      </c>
      <c r="AA25" s="91">
        <f ca="1">IF(INDIRECT("D25")="","",INDIRECT("D25"))</f>
      </c>
      <c r="AB25" s="91">
        <f ca="1">IF(INDIRECT("E25")="","",INDIRECT("E25"))</f>
      </c>
      <c r="AC25" s="91">
        <f ca="1">IF(INDIRECT("F25")="","",INDIRECT("F25"))</f>
      </c>
      <c r="AD25" s="91">
        <f ca="1">IF(INDIRECT("G25")="","",INDIRECT("G25"))</f>
      </c>
      <c r="AE25" s="91">
        <f ca="1">IF(INDIRECT("H25")="","",INDIRECT("H25"))</f>
      </c>
      <c r="AF25" s="91">
        <f ca="1">IF(INDIRECT("I25")="","",INDIRECT("I25"))</f>
      </c>
      <c r="AG25" s="91">
        <f ca="1">IF(INDIRECT("J25")="","",INDIRECT("J25"))</f>
      </c>
      <c r="AH25" s="91">
        <f ca="1">IF(INDIRECT("K25")="","",INDIRECT("K25"))</f>
      </c>
      <c r="AI25" s="91">
        <f ca="1">IF(INDIRECT("A25")="","",INDIRECT("A25"))</f>
      </c>
    </row>
    <row r="26" spans="1:35" ht="19.5" customHeight="1">
      <c r="A26" s="131"/>
      <c r="B26" s="6"/>
      <c r="C26" s="6"/>
      <c r="D26" s="11"/>
      <c r="E26" s="11"/>
      <c r="F26" s="98">
        <f t="shared" si="1"/>
      </c>
      <c r="G26" s="133">
        <f t="shared" si="2"/>
      </c>
      <c r="H26" s="135">
        <f>IF(AG26="","",IF(ISERROR(VLOOKUP(AG26,'男子複'!AG:AI,3,FALSE)),"",VLOOKUP(AG26,'男子複'!AG:AI,3,FALSE)))</f>
      </c>
      <c r="I26" s="13"/>
      <c r="J26" s="6"/>
      <c r="K26" s="121"/>
      <c r="X26" s="91">
        <f ca="1">IF(INDIRECT("A26")="","",INDIRECT("A26"))</f>
      </c>
      <c r="Y26" s="91">
        <f ca="1">IF(INDIRECT("B26")="","",INDIRECT("B26"))</f>
      </c>
      <c r="Z26" s="91">
        <f ca="1">IF(INDIRECT("C26")="","",INDIRECT("C26"))</f>
      </c>
      <c r="AA26" s="91">
        <f ca="1">IF(INDIRECT("D26")="","",INDIRECT("D26"))</f>
      </c>
      <c r="AB26" s="91">
        <f ca="1">IF(INDIRECT("E26")="","",INDIRECT("E26"))</f>
      </c>
      <c r="AC26" s="91">
        <f ca="1">IF(INDIRECT("F26")="","",INDIRECT("F26"))</f>
      </c>
      <c r="AD26" s="91">
        <f ca="1">IF(INDIRECT("G26")="","",INDIRECT("G26"))</f>
      </c>
      <c r="AE26" s="91">
        <f ca="1">IF(INDIRECT("H26")="","",INDIRECT("H26"))</f>
      </c>
      <c r="AF26" s="91">
        <f ca="1">IF(INDIRECT("I26")="","",INDIRECT("I26"))</f>
      </c>
      <c r="AG26" s="91">
        <f ca="1">IF(INDIRECT("J26")="","",INDIRECT("J26"))</f>
      </c>
      <c r="AH26" s="91">
        <f ca="1">IF(INDIRECT("K26")="","",INDIRECT("K26"))</f>
      </c>
      <c r="AI26" s="91">
        <f ca="1">IF(INDIRECT("A26")="","",INDIRECT("A26"))</f>
      </c>
    </row>
    <row r="27" spans="1:35" ht="19.5" customHeight="1">
      <c r="A27" s="131"/>
      <c r="B27" s="6"/>
      <c r="C27" s="6"/>
      <c r="D27" s="11"/>
      <c r="E27" s="11"/>
      <c r="F27" s="98">
        <f t="shared" si="1"/>
      </c>
      <c r="G27" s="133">
        <f t="shared" si="2"/>
      </c>
      <c r="H27" s="135">
        <f>IF(AG27="","",IF(ISERROR(VLOOKUP(AG27,'男子複'!AG:AI,3,FALSE)),"",VLOOKUP(AG27,'男子複'!AG:AI,3,FALSE)))</f>
      </c>
      <c r="I27" s="13"/>
      <c r="J27" s="6"/>
      <c r="K27" s="121"/>
      <c r="X27" s="91">
        <f ca="1">IF(INDIRECT("A27")="","",INDIRECT("A27"))</f>
      </c>
      <c r="Y27" s="91">
        <f ca="1">IF(INDIRECT("B27")="","",INDIRECT("B27"))</f>
      </c>
      <c r="Z27" s="91">
        <f ca="1">IF(INDIRECT("C27")="","",INDIRECT("C27"))</f>
      </c>
      <c r="AA27" s="91">
        <f ca="1">IF(INDIRECT("D27")="","",INDIRECT("D27"))</f>
      </c>
      <c r="AB27" s="91">
        <f ca="1">IF(INDIRECT("E27")="","",INDIRECT("E27"))</f>
      </c>
      <c r="AC27" s="91">
        <f ca="1">IF(INDIRECT("F27")="","",INDIRECT("F27"))</f>
      </c>
      <c r="AD27" s="91">
        <f ca="1">IF(INDIRECT("G27")="","",INDIRECT("G27"))</f>
      </c>
      <c r="AE27" s="91">
        <f ca="1">IF(INDIRECT("H27")="","",INDIRECT("H27"))</f>
      </c>
      <c r="AF27" s="91">
        <f ca="1">IF(INDIRECT("I27")="","",INDIRECT("I27"))</f>
      </c>
      <c r="AG27" s="91">
        <f ca="1">IF(INDIRECT("J27")="","",INDIRECT("J27"))</f>
      </c>
      <c r="AH27" s="91">
        <f ca="1">IF(INDIRECT("K27")="","",INDIRECT("K27"))</f>
      </c>
      <c r="AI27" s="91">
        <f ca="1">IF(INDIRECT("A27")="","",INDIRECT("A27"))</f>
      </c>
    </row>
    <row r="28" spans="1:35" ht="19.5" customHeight="1">
      <c r="A28" s="131"/>
      <c r="B28" s="6"/>
      <c r="C28" s="6"/>
      <c r="D28" s="11"/>
      <c r="E28" s="11"/>
      <c r="F28" s="98">
        <f t="shared" si="1"/>
      </c>
      <c r="G28" s="133">
        <f t="shared" si="2"/>
      </c>
      <c r="H28" s="135">
        <f>IF(AG28="","",IF(ISERROR(VLOOKUP(AG28,'男子複'!AG:AI,3,FALSE)),"",VLOOKUP(AG28,'男子複'!AG:AI,3,FALSE)))</f>
      </c>
      <c r="I28" s="13"/>
      <c r="J28" s="6"/>
      <c r="K28" s="121"/>
      <c r="X28" s="91">
        <f ca="1">IF(INDIRECT("A28")="","",INDIRECT("A28"))</f>
      </c>
      <c r="Y28" s="91">
        <f ca="1">IF(INDIRECT("B28")="","",INDIRECT("B28"))</f>
      </c>
      <c r="Z28" s="91">
        <f ca="1">IF(INDIRECT("C28")="","",INDIRECT("C28"))</f>
      </c>
      <c r="AA28" s="91">
        <f ca="1">IF(INDIRECT("D28")="","",INDIRECT("D28"))</f>
      </c>
      <c r="AB28" s="91">
        <f ca="1">IF(INDIRECT("E28")="","",INDIRECT("E28"))</f>
      </c>
      <c r="AC28" s="91">
        <f ca="1">IF(INDIRECT("F28")="","",INDIRECT("F28"))</f>
      </c>
      <c r="AD28" s="91">
        <f ca="1">IF(INDIRECT("G28")="","",INDIRECT("G28"))</f>
      </c>
      <c r="AE28" s="91">
        <f ca="1">IF(INDIRECT("H28")="","",INDIRECT("H28"))</f>
      </c>
      <c r="AF28" s="91">
        <f ca="1">IF(INDIRECT("I28")="","",INDIRECT("I28"))</f>
      </c>
      <c r="AG28" s="91">
        <f ca="1">IF(INDIRECT("J28")="","",INDIRECT("J28"))</f>
      </c>
      <c r="AH28" s="91">
        <f ca="1">IF(INDIRECT("K28")="","",INDIRECT("K28"))</f>
      </c>
      <c r="AI28" s="91">
        <f ca="1">IF(INDIRECT("A28")="","",INDIRECT("A28"))</f>
      </c>
    </row>
    <row r="29" spans="1:35" ht="19.5" customHeight="1">
      <c r="A29" s="131"/>
      <c r="B29" s="6"/>
      <c r="C29" s="6"/>
      <c r="D29" s="11"/>
      <c r="E29" s="11"/>
      <c r="F29" s="98">
        <f t="shared" si="1"/>
      </c>
      <c r="G29" s="133">
        <f t="shared" si="2"/>
      </c>
      <c r="H29" s="135">
        <f>IF(AG29="","",IF(ISERROR(VLOOKUP(AG29,'男子複'!AG:AI,3,FALSE)),"",VLOOKUP(AG29,'男子複'!AG:AI,3,FALSE)))</f>
      </c>
      <c r="I29" s="13"/>
      <c r="J29" s="6"/>
      <c r="K29" s="121"/>
      <c r="X29" s="91">
        <f ca="1">IF(INDIRECT("A29")="","",INDIRECT("A29"))</f>
      </c>
      <c r="Y29" s="91">
        <f ca="1">IF(INDIRECT("B29")="","",INDIRECT("B29"))</f>
      </c>
      <c r="Z29" s="91">
        <f ca="1">IF(INDIRECT("C29")="","",INDIRECT("C29"))</f>
      </c>
      <c r="AA29" s="91">
        <f ca="1">IF(INDIRECT("D29")="","",INDIRECT("D29"))</f>
      </c>
      <c r="AB29" s="91">
        <f ca="1">IF(INDIRECT("E29")="","",INDIRECT("E29"))</f>
      </c>
      <c r="AC29" s="91">
        <f ca="1">IF(INDIRECT("F29")="","",INDIRECT("F29"))</f>
      </c>
      <c r="AD29" s="91">
        <f ca="1">IF(INDIRECT("G29")="","",INDIRECT("G29"))</f>
      </c>
      <c r="AE29" s="91">
        <f ca="1">IF(INDIRECT("H29")="","",INDIRECT("H29"))</f>
      </c>
      <c r="AF29" s="91">
        <f ca="1">IF(INDIRECT("I29")="","",INDIRECT("I29"))</f>
      </c>
      <c r="AG29" s="91">
        <f ca="1">IF(INDIRECT("J29")="","",INDIRECT("J29"))</f>
      </c>
      <c r="AH29" s="91">
        <f ca="1">IF(INDIRECT("K29")="","",INDIRECT("K29"))</f>
      </c>
      <c r="AI29" s="91">
        <f ca="1">IF(INDIRECT("A29")="","",INDIRECT("A29"))</f>
      </c>
    </row>
    <row r="30" spans="1:35" ht="19.5" customHeight="1">
      <c r="A30" s="131"/>
      <c r="B30" s="6"/>
      <c r="C30" s="6"/>
      <c r="D30" s="11"/>
      <c r="E30" s="11"/>
      <c r="F30" s="98">
        <f t="shared" si="1"/>
      </c>
      <c r="G30" s="133">
        <f t="shared" si="2"/>
      </c>
      <c r="H30" s="135">
        <f>IF(AG30="","",IF(ISERROR(VLOOKUP(AG30,'男子複'!AG:AI,3,FALSE)),"",VLOOKUP(AG30,'男子複'!AG:AI,3,FALSE)))</f>
      </c>
      <c r="I30" s="13"/>
      <c r="J30" s="6"/>
      <c r="K30" s="121"/>
      <c r="X30" s="91">
        <f ca="1">IF(INDIRECT("A30")="","",INDIRECT("A30"))</f>
      </c>
      <c r="Y30" s="91">
        <f ca="1">IF(INDIRECT("B30")="","",INDIRECT("B30"))</f>
      </c>
      <c r="Z30" s="91">
        <f ca="1">IF(INDIRECT("C30")="","",INDIRECT("C30"))</f>
      </c>
      <c r="AA30" s="91">
        <f ca="1">IF(INDIRECT("D30")="","",INDIRECT("D30"))</f>
      </c>
      <c r="AB30" s="91">
        <f ca="1">IF(INDIRECT("E30")="","",INDIRECT("E30"))</f>
      </c>
      <c r="AC30" s="91">
        <f ca="1">IF(INDIRECT("F30")="","",INDIRECT("F30"))</f>
      </c>
      <c r="AD30" s="91">
        <f ca="1">IF(INDIRECT("G30")="","",INDIRECT("G30"))</f>
      </c>
      <c r="AE30" s="91">
        <f ca="1">IF(INDIRECT("H30")="","",INDIRECT("H30"))</f>
      </c>
      <c r="AF30" s="91">
        <f ca="1">IF(INDIRECT("I30")="","",INDIRECT("I30"))</f>
      </c>
      <c r="AG30" s="91">
        <f ca="1">IF(INDIRECT("J30")="","",INDIRECT("J30"))</f>
      </c>
      <c r="AH30" s="91">
        <f ca="1">IF(INDIRECT("K30")="","",INDIRECT("K30"))</f>
      </c>
      <c r="AI30" s="91">
        <f ca="1">IF(INDIRECT("A30")="","",INDIRECT("A30"))</f>
      </c>
    </row>
    <row r="31" spans="1:35" ht="19.5" customHeight="1">
      <c r="A31" s="131"/>
      <c r="B31" s="6"/>
      <c r="C31" s="6"/>
      <c r="D31" s="11"/>
      <c r="E31" s="11"/>
      <c r="F31" s="98">
        <f t="shared" si="1"/>
      </c>
      <c r="G31" s="133">
        <f t="shared" si="2"/>
      </c>
      <c r="H31" s="135">
        <f>IF(AG31="","",IF(ISERROR(VLOOKUP(AG31,'男子複'!AG:AI,3,FALSE)),"",VLOOKUP(AG31,'男子複'!AG:AI,3,FALSE)))</f>
      </c>
      <c r="I31" s="13"/>
      <c r="J31" s="6"/>
      <c r="K31" s="121"/>
      <c r="X31" s="91">
        <f ca="1">IF(INDIRECT("A31")="","",INDIRECT("A31"))</f>
      </c>
      <c r="Y31" s="91">
        <f ca="1">IF(INDIRECT("B31")="","",INDIRECT("B31"))</f>
      </c>
      <c r="Z31" s="91">
        <f ca="1">IF(INDIRECT("C31")="","",INDIRECT("C31"))</f>
      </c>
      <c r="AA31" s="91">
        <f ca="1">IF(INDIRECT("D31")="","",INDIRECT("D31"))</f>
      </c>
      <c r="AB31" s="91">
        <f ca="1">IF(INDIRECT("E31")="","",INDIRECT("E31"))</f>
      </c>
      <c r="AC31" s="91">
        <f ca="1">IF(INDIRECT("F31")="","",INDIRECT("F31"))</f>
      </c>
      <c r="AD31" s="91">
        <f ca="1">IF(INDIRECT("G31")="","",INDIRECT("G31"))</f>
      </c>
      <c r="AE31" s="91">
        <f ca="1">IF(INDIRECT("H31")="","",INDIRECT("H31"))</f>
      </c>
      <c r="AF31" s="91">
        <f ca="1">IF(INDIRECT("I31")="","",INDIRECT("I31"))</f>
      </c>
      <c r="AG31" s="91">
        <f ca="1">IF(INDIRECT("J31")="","",INDIRECT("J31"))</f>
      </c>
      <c r="AH31" s="91">
        <f ca="1">IF(INDIRECT("K31")="","",INDIRECT("K31"))</f>
      </c>
      <c r="AI31" s="91">
        <f ca="1">IF(INDIRECT("A31")="","",INDIRECT("A31"))</f>
      </c>
    </row>
    <row r="32" spans="1:35" ht="19.5" customHeight="1">
      <c r="A32" s="131"/>
      <c r="B32" s="6"/>
      <c r="C32" s="6"/>
      <c r="D32" s="11"/>
      <c r="E32" s="11"/>
      <c r="F32" s="98">
        <f t="shared" si="1"/>
      </c>
      <c r="G32" s="133">
        <f t="shared" si="2"/>
      </c>
      <c r="H32" s="135">
        <f>IF(AG32="","",IF(ISERROR(VLOOKUP(AG32,'男子複'!AG:AI,3,FALSE)),"",VLOOKUP(AG32,'男子複'!AG:AI,3,FALSE)))</f>
      </c>
      <c r="I32" s="13"/>
      <c r="J32" s="6"/>
      <c r="K32" s="121"/>
      <c r="X32" s="91">
        <f ca="1">IF(INDIRECT("A32")="","",INDIRECT("A32"))</f>
      </c>
      <c r="Y32" s="91">
        <f ca="1">IF(INDIRECT("B32")="","",INDIRECT("B32"))</f>
      </c>
      <c r="Z32" s="91">
        <f ca="1">IF(INDIRECT("C32")="","",INDIRECT("C32"))</f>
      </c>
      <c r="AA32" s="91">
        <f ca="1">IF(INDIRECT("D32")="","",INDIRECT("D32"))</f>
      </c>
      <c r="AB32" s="91">
        <f ca="1">IF(INDIRECT("E32")="","",INDIRECT("E32"))</f>
      </c>
      <c r="AC32" s="91">
        <f ca="1">IF(INDIRECT("F32")="","",INDIRECT("F32"))</f>
      </c>
      <c r="AD32" s="91">
        <f ca="1">IF(INDIRECT("G32")="","",INDIRECT("G32"))</f>
      </c>
      <c r="AE32" s="91">
        <f ca="1">IF(INDIRECT("H32")="","",INDIRECT("H32"))</f>
      </c>
      <c r="AF32" s="91">
        <f ca="1">IF(INDIRECT("I32")="","",INDIRECT("I32"))</f>
      </c>
      <c r="AG32" s="91">
        <f ca="1">IF(INDIRECT("J32")="","",INDIRECT("J32"))</f>
      </c>
      <c r="AH32" s="91">
        <f ca="1">IF(INDIRECT("K32")="","",INDIRECT("K32"))</f>
      </c>
      <c r="AI32" s="91">
        <f ca="1">IF(INDIRECT("A32")="","",INDIRECT("A32"))</f>
      </c>
    </row>
    <row r="33" spans="1:35" ht="19.5" customHeight="1">
      <c r="A33" s="131"/>
      <c r="B33" s="6"/>
      <c r="C33" s="6"/>
      <c r="D33" s="11"/>
      <c r="E33" s="11"/>
      <c r="F33" s="98">
        <f t="shared" si="1"/>
      </c>
      <c r="G33" s="133">
        <f t="shared" si="2"/>
      </c>
      <c r="H33" s="135">
        <f>IF(AG33="","",IF(ISERROR(VLOOKUP(AG33,'男子複'!AG:AI,3,FALSE)),"",VLOOKUP(AG33,'男子複'!AG:AI,3,FALSE)))</f>
      </c>
      <c r="I33" s="13"/>
      <c r="J33" s="6"/>
      <c r="K33" s="121"/>
      <c r="X33" s="91">
        <f ca="1">IF(INDIRECT("A33")="","",INDIRECT("A33"))</f>
      </c>
      <c r="Y33" s="91">
        <f ca="1">IF(INDIRECT("B33")="","",INDIRECT("B33"))</f>
      </c>
      <c r="Z33" s="91">
        <f ca="1">IF(INDIRECT("C33")="","",INDIRECT("C33"))</f>
      </c>
      <c r="AA33" s="91">
        <f ca="1">IF(INDIRECT("D33")="","",INDIRECT("D33"))</f>
      </c>
      <c r="AB33" s="91">
        <f ca="1">IF(INDIRECT("E33")="","",INDIRECT("E33"))</f>
      </c>
      <c r="AC33" s="91">
        <f ca="1">IF(INDIRECT("F33")="","",INDIRECT("F33"))</f>
      </c>
      <c r="AD33" s="91">
        <f ca="1">IF(INDIRECT("G33")="","",INDIRECT("G33"))</f>
      </c>
      <c r="AE33" s="91">
        <f ca="1">IF(INDIRECT("H33")="","",INDIRECT("H33"))</f>
      </c>
      <c r="AF33" s="91">
        <f ca="1">IF(INDIRECT("I33")="","",INDIRECT("I33"))</f>
      </c>
      <c r="AG33" s="91">
        <f ca="1">IF(INDIRECT("J33")="","",INDIRECT("J33"))</f>
      </c>
      <c r="AH33" s="91">
        <f ca="1">IF(INDIRECT("K33")="","",INDIRECT("K33"))</f>
      </c>
      <c r="AI33" s="91">
        <f ca="1">IF(INDIRECT("A33")="","",INDIRECT("A33"))</f>
      </c>
    </row>
    <row r="34" spans="1:35" ht="19.5" customHeight="1">
      <c r="A34" s="131"/>
      <c r="B34" s="6"/>
      <c r="C34" s="6"/>
      <c r="D34" s="11"/>
      <c r="E34" s="11"/>
      <c r="F34" s="98">
        <f t="shared" si="1"/>
      </c>
      <c r="G34" s="133">
        <f t="shared" si="2"/>
      </c>
      <c r="H34" s="135">
        <f>IF(AG34="","",IF(ISERROR(VLOOKUP(AG34,'男子複'!AG:AI,3,FALSE)),"",VLOOKUP(AG34,'男子複'!AG:AI,3,FALSE)))</f>
      </c>
      <c r="I34" s="13"/>
      <c r="J34" s="6"/>
      <c r="K34" s="121"/>
      <c r="X34" s="91">
        <f ca="1">IF(INDIRECT("A34")="","",INDIRECT("A34"))</f>
      </c>
      <c r="Y34" s="91">
        <f ca="1">IF(INDIRECT("B34")="","",INDIRECT("B34"))</f>
      </c>
      <c r="Z34" s="91">
        <f ca="1">IF(INDIRECT("C34")="","",INDIRECT("C34"))</f>
      </c>
      <c r="AA34" s="91">
        <f ca="1">IF(INDIRECT("D34")="","",INDIRECT("D34"))</f>
      </c>
      <c r="AB34" s="91">
        <f ca="1">IF(INDIRECT("E34")="","",INDIRECT("E34"))</f>
      </c>
      <c r="AC34" s="91">
        <f ca="1">IF(INDIRECT("F34")="","",INDIRECT("F34"))</f>
      </c>
      <c r="AD34" s="91">
        <f ca="1">IF(INDIRECT("G34")="","",INDIRECT("G34"))</f>
      </c>
      <c r="AE34" s="91">
        <f ca="1">IF(INDIRECT("H34")="","",INDIRECT("H34"))</f>
      </c>
      <c r="AF34" s="91">
        <f ca="1">IF(INDIRECT("I34")="","",INDIRECT("I34"))</f>
      </c>
      <c r="AG34" s="91">
        <f ca="1">IF(INDIRECT("J34")="","",INDIRECT("J34"))</f>
      </c>
      <c r="AH34" s="91">
        <f ca="1">IF(INDIRECT("K34")="","",INDIRECT("K34"))</f>
      </c>
      <c r="AI34" s="91">
        <f ca="1">IF(INDIRECT("A34")="","",INDIRECT("A34"))</f>
      </c>
    </row>
    <row r="35" spans="1:35" ht="19.5" customHeight="1">
      <c r="A35" s="131"/>
      <c r="B35" s="6"/>
      <c r="C35" s="6"/>
      <c r="D35" s="11"/>
      <c r="E35" s="11"/>
      <c r="F35" s="98">
        <f t="shared" si="1"/>
      </c>
      <c r="G35" s="133">
        <f t="shared" si="2"/>
      </c>
      <c r="H35" s="135">
        <f>IF(AG35="","",IF(ISERROR(VLOOKUP(AG35,'男子複'!AG:AI,3,FALSE)),"",VLOOKUP(AG35,'男子複'!AG:AI,3,FALSE)))</f>
      </c>
      <c r="I35" s="13"/>
      <c r="J35" s="6"/>
      <c r="K35" s="121"/>
      <c r="X35" s="91">
        <f ca="1">IF(INDIRECT("A35")="","",INDIRECT("A35"))</f>
      </c>
      <c r="Y35" s="91">
        <f ca="1">IF(INDIRECT("B35")="","",INDIRECT("B35"))</f>
      </c>
      <c r="Z35" s="91">
        <f ca="1">IF(INDIRECT("C35")="","",INDIRECT("C35"))</f>
      </c>
      <c r="AA35" s="91">
        <f ca="1">IF(INDIRECT("D35")="","",INDIRECT("D35"))</f>
      </c>
      <c r="AB35" s="91">
        <f ca="1">IF(INDIRECT("E35")="","",INDIRECT("E35"))</f>
      </c>
      <c r="AC35" s="91">
        <f ca="1">IF(INDIRECT("F35")="","",INDIRECT("F35"))</f>
      </c>
      <c r="AD35" s="91">
        <f ca="1">IF(INDIRECT("G35")="","",INDIRECT("G35"))</f>
      </c>
      <c r="AE35" s="91">
        <f ca="1">IF(INDIRECT("H35")="","",INDIRECT("H35"))</f>
      </c>
      <c r="AF35" s="91">
        <f ca="1">IF(INDIRECT("I35")="","",INDIRECT("I35"))</f>
      </c>
      <c r="AG35" s="91">
        <f ca="1">IF(INDIRECT("J35")="","",INDIRECT("J35"))</f>
      </c>
      <c r="AH35" s="91">
        <f ca="1">IF(INDIRECT("K35")="","",INDIRECT("K35"))</f>
      </c>
      <c r="AI35" s="91">
        <f ca="1">IF(INDIRECT("A35")="","",INDIRECT("A35"))</f>
      </c>
    </row>
    <row r="36" spans="1:35" ht="19.5" customHeight="1">
      <c r="A36" s="131"/>
      <c r="B36" s="6"/>
      <c r="C36" s="6"/>
      <c r="D36" s="11"/>
      <c r="E36" s="11"/>
      <c r="F36" s="98">
        <f t="shared" si="1"/>
      </c>
      <c r="G36" s="133">
        <f t="shared" si="2"/>
      </c>
      <c r="H36" s="135">
        <f>IF(AG36="","",IF(ISERROR(VLOOKUP(AG36,'男子複'!AG:AI,3,FALSE)),"",VLOOKUP(AG36,'男子複'!AG:AI,3,FALSE)))</f>
      </c>
      <c r="I36" s="13"/>
      <c r="J36" s="6"/>
      <c r="K36" s="121"/>
      <c r="X36" s="91">
        <f ca="1">IF(INDIRECT("A36")="","",INDIRECT("A36"))</f>
      </c>
      <c r="Y36" s="91">
        <f ca="1">IF(INDIRECT("B36")="","",INDIRECT("B36"))</f>
      </c>
      <c r="Z36" s="91">
        <f ca="1">IF(INDIRECT("C36")="","",INDIRECT("C36"))</f>
      </c>
      <c r="AA36" s="91">
        <f ca="1">IF(INDIRECT("D36")="","",INDIRECT("D36"))</f>
      </c>
      <c r="AB36" s="91">
        <f ca="1">IF(INDIRECT("E36")="","",INDIRECT("E36"))</f>
      </c>
      <c r="AC36" s="91">
        <f ca="1">IF(INDIRECT("F36")="","",INDIRECT("F36"))</f>
      </c>
      <c r="AD36" s="91">
        <f ca="1">IF(INDIRECT("G36")="","",INDIRECT("G36"))</f>
      </c>
      <c r="AE36" s="91">
        <f ca="1">IF(INDIRECT("H36")="","",INDIRECT("H36"))</f>
      </c>
      <c r="AF36" s="91">
        <f ca="1">IF(INDIRECT("I36")="","",INDIRECT("I36"))</f>
      </c>
      <c r="AG36" s="91">
        <f ca="1">IF(INDIRECT("J36")="","",INDIRECT("J36"))</f>
      </c>
      <c r="AH36" s="91">
        <f ca="1">IF(INDIRECT("K36")="","",INDIRECT("K36"))</f>
      </c>
      <c r="AI36" s="91">
        <f ca="1">IF(INDIRECT("A36")="","",INDIRECT("A36"))</f>
      </c>
    </row>
    <row r="37" spans="1:35" ht="19.5" customHeight="1">
      <c r="A37" s="131"/>
      <c r="B37" s="6"/>
      <c r="C37" s="6"/>
      <c r="D37" s="11"/>
      <c r="E37" s="11"/>
      <c r="F37" s="98">
        <f t="shared" si="1"/>
      </c>
      <c r="G37" s="133">
        <f t="shared" si="2"/>
      </c>
      <c r="H37" s="135">
        <f>IF(AG37="","",IF(ISERROR(VLOOKUP(AG37,'男子複'!AG:AI,3,FALSE)),"",VLOOKUP(AG37,'男子複'!AG:AI,3,FALSE)))</f>
      </c>
      <c r="I37" s="13"/>
      <c r="J37" s="6"/>
      <c r="K37" s="121"/>
      <c r="X37" s="91">
        <f ca="1">IF(INDIRECT("A37")="","",INDIRECT("A37"))</f>
      </c>
      <c r="Y37" s="91">
        <f ca="1">IF(INDIRECT("B37")="","",INDIRECT("B37"))</f>
      </c>
      <c r="Z37" s="91">
        <f ca="1">IF(INDIRECT("C37")="","",INDIRECT("C37"))</f>
      </c>
      <c r="AA37" s="91">
        <f ca="1">IF(INDIRECT("D37")="","",INDIRECT("D37"))</f>
      </c>
      <c r="AB37" s="91">
        <f ca="1">IF(INDIRECT("E37")="","",INDIRECT("E37"))</f>
      </c>
      <c r="AC37" s="91">
        <f ca="1">IF(INDIRECT("F37")="","",INDIRECT("F37"))</f>
      </c>
      <c r="AD37" s="91">
        <f ca="1">IF(INDIRECT("G37")="","",INDIRECT("G37"))</f>
      </c>
      <c r="AE37" s="91">
        <f ca="1">IF(INDIRECT("H37")="","",INDIRECT("H37"))</f>
      </c>
      <c r="AF37" s="91">
        <f ca="1">IF(INDIRECT("I37")="","",INDIRECT("I37"))</f>
      </c>
      <c r="AG37" s="91">
        <f ca="1">IF(INDIRECT("J37")="","",INDIRECT("J37"))</f>
      </c>
      <c r="AH37" s="91">
        <f ca="1">IF(INDIRECT("K37")="","",INDIRECT("K37"))</f>
      </c>
      <c r="AI37" s="91">
        <f ca="1">IF(INDIRECT("A37")="","",INDIRECT("A37"))</f>
      </c>
    </row>
    <row r="38" spans="1:35" ht="19.5" customHeight="1">
      <c r="A38" s="131"/>
      <c r="B38" s="6"/>
      <c r="C38" s="6"/>
      <c r="D38" s="11"/>
      <c r="E38" s="11"/>
      <c r="F38" s="98">
        <f t="shared" si="1"/>
      </c>
      <c r="G38" s="133">
        <f t="shared" si="2"/>
      </c>
      <c r="H38" s="135">
        <f>IF(AG38="","",IF(ISERROR(VLOOKUP(AG38,'男子複'!AG:AI,3,FALSE)),"",VLOOKUP(AG38,'男子複'!AG:AI,3,FALSE)))</f>
      </c>
      <c r="I38" s="13"/>
      <c r="J38" s="6"/>
      <c r="K38" s="121"/>
      <c r="X38" s="91">
        <f ca="1">IF(INDIRECT("A38")="","",INDIRECT("A38"))</f>
      </c>
      <c r="Y38" s="91">
        <f ca="1">IF(INDIRECT("B38")="","",INDIRECT("B38"))</f>
      </c>
      <c r="Z38" s="91">
        <f ca="1">IF(INDIRECT("C38")="","",INDIRECT("C38"))</f>
      </c>
      <c r="AA38" s="91">
        <f ca="1">IF(INDIRECT("D38")="","",INDIRECT("D38"))</f>
      </c>
      <c r="AB38" s="91">
        <f ca="1">IF(INDIRECT("E38")="","",INDIRECT("E38"))</f>
      </c>
      <c r="AC38" s="91">
        <f ca="1">IF(INDIRECT("F38")="","",INDIRECT("F38"))</f>
      </c>
      <c r="AD38" s="91">
        <f ca="1">IF(INDIRECT("G38")="","",INDIRECT("G38"))</f>
      </c>
      <c r="AE38" s="91">
        <f ca="1">IF(INDIRECT("H38")="","",INDIRECT("H38"))</f>
      </c>
      <c r="AF38" s="91">
        <f ca="1">IF(INDIRECT("I38")="","",INDIRECT("I38"))</f>
      </c>
      <c r="AG38" s="91">
        <f ca="1">IF(INDIRECT("J38")="","",INDIRECT("J38"))</f>
      </c>
      <c r="AH38" s="91">
        <f ca="1">IF(INDIRECT("K38")="","",INDIRECT("K38"))</f>
      </c>
      <c r="AI38" s="91">
        <f ca="1">IF(INDIRECT("A38")="","",INDIRECT("A38"))</f>
      </c>
    </row>
    <row r="39" spans="1:35" ht="19.5" customHeight="1">
      <c r="A39" s="131"/>
      <c r="B39" s="6"/>
      <c r="C39" s="6"/>
      <c r="D39" s="11"/>
      <c r="E39" s="11"/>
      <c r="F39" s="98">
        <f t="shared" si="1"/>
      </c>
      <c r="G39" s="133">
        <f t="shared" si="2"/>
      </c>
      <c r="H39" s="135">
        <f>IF(AG39="","",IF(ISERROR(VLOOKUP(AG39,'男子複'!AG:AI,3,FALSE)),"",VLOOKUP(AG39,'男子複'!AG:AI,3,FALSE)))</f>
      </c>
      <c r="I39" s="13"/>
      <c r="J39" s="6"/>
      <c r="K39" s="121"/>
      <c r="X39" s="91">
        <f ca="1">IF(INDIRECT("A39")="","",INDIRECT("A39"))</f>
      </c>
      <c r="Y39" s="91">
        <f ca="1">IF(INDIRECT("B39")="","",INDIRECT("B39"))</f>
      </c>
      <c r="Z39" s="91">
        <f ca="1">IF(INDIRECT("C39")="","",INDIRECT("C39"))</f>
      </c>
      <c r="AA39" s="91">
        <f ca="1">IF(INDIRECT("D39")="","",INDIRECT("D39"))</f>
      </c>
      <c r="AB39" s="91">
        <f ca="1">IF(INDIRECT("E39")="","",INDIRECT("E39"))</f>
      </c>
      <c r="AC39" s="91">
        <f ca="1">IF(INDIRECT("F39")="","",INDIRECT("F39"))</f>
      </c>
      <c r="AD39" s="91">
        <f ca="1">IF(INDIRECT("G39")="","",INDIRECT("G39"))</f>
      </c>
      <c r="AE39" s="91">
        <f ca="1">IF(INDIRECT("H39")="","",INDIRECT("H39"))</f>
      </c>
      <c r="AF39" s="91">
        <f ca="1">IF(INDIRECT("I39")="","",INDIRECT("I39"))</f>
      </c>
      <c r="AG39" s="91">
        <f ca="1">IF(INDIRECT("J39")="","",INDIRECT("J39"))</f>
      </c>
      <c r="AH39" s="91">
        <f ca="1">IF(INDIRECT("K39")="","",INDIRECT("K39"))</f>
      </c>
      <c r="AI39" s="91">
        <f ca="1">IF(INDIRECT("A39")="","",INDIRECT("A39"))</f>
      </c>
    </row>
    <row r="40" spans="1:35" ht="19.5" customHeight="1">
      <c r="A40" s="131"/>
      <c r="B40" s="6"/>
      <c r="C40" s="6"/>
      <c r="D40" s="11"/>
      <c r="E40" s="11"/>
      <c r="F40" s="98">
        <f t="shared" si="1"/>
      </c>
      <c r="G40" s="133">
        <f t="shared" si="2"/>
      </c>
      <c r="H40" s="135">
        <f>IF(AG40="","",IF(ISERROR(VLOOKUP(AG40,'男子複'!AG:AI,3,FALSE)),"",VLOOKUP(AG40,'男子複'!AG:AI,3,FALSE)))</f>
      </c>
      <c r="I40" s="13"/>
      <c r="J40" s="6"/>
      <c r="K40" s="121"/>
      <c r="X40" s="91">
        <f ca="1">IF(INDIRECT("A40")="","",INDIRECT("A40"))</f>
      </c>
      <c r="Y40" s="91">
        <f ca="1">IF(INDIRECT("B40")="","",INDIRECT("B40"))</f>
      </c>
      <c r="Z40" s="91">
        <f ca="1">IF(INDIRECT("C40")="","",INDIRECT("C40"))</f>
      </c>
      <c r="AA40" s="91">
        <f ca="1">IF(INDIRECT("D40")="","",INDIRECT("D40"))</f>
      </c>
      <c r="AB40" s="91">
        <f ca="1">IF(INDIRECT("E40")="","",INDIRECT("E40"))</f>
      </c>
      <c r="AC40" s="91">
        <f ca="1">IF(INDIRECT("F40")="","",INDIRECT("F40"))</f>
      </c>
      <c r="AD40" s="91">
        <f ca="1">IF(INDIRECT("G40")="","",INDIRECT("G40"))</f>
      </c>
      <c r="AE40" s="91">
        <f ca="1">IF(INDIRECT("H40")="","",INDIRECT("H40"))</f>
      </c>
      <c r="AF40" s="91">
        <f ca="1">IF(INDIRECT("I40")="","",INDIRECT("I40"))</f>
      </c>
      <c r="AG40" s="91">
        <f ca="1">IF(INDIRECT("J40")="","",INDIRECT("J40"))</f>
      </c>
      <c r="AH40" s="91">
        <f ca="1">IF(INDIRECT("K40")="","",INDIRECT("K40"))</f>
      </c>
      <c r="AI40" s="91">
        <f ca="1">IF(INDIRECT("A40")="","",INDIRECT("A40"))</f>
      </c>
    </row>
    <row r="41" spans="1:35" ht="19.5" customHeight="1">
      <c r="A41" s="131"/>
      <c r="B41" s="6"/>
      <c r="C41" s="6"/>
      <c r="D41" s="11"/>
      <c r="E41" s="11"/>
      <c r="F41" s="98">
        <f t="shared" si="1"/>
      </c>
      <c r="G41" s="133">
        <f t="shared" si="2"/>
      </c>
      <c r="H41" s="135">
        <f>IF(AG41="","",IF(ISERROR(VLOOKUP(AG41,'男子複'!AG:AI,3,FALSE)),"",VLOOKUP(AG41,'男子複'!AG:AI,3,FALSE)))</f>
      </c>
      <c r="I41" s="13"/>
      <c r="J41" s="6"/>
      <c r="K41" s="121"/>
      <c r="X41" s="91">
        <f ca="1">IF(INDIRECT("A41")="","",INDIRECT("A41"))</f>
      </c>
      <c r="Y41" s="91">
        <f ca="1">IF(INDIRECT("B41")="","",INDIRECT("B41"))</f>
      </c>
      <c r="Z41" s="91">
        <f ca="1">IF(INDIRECT("C41")="","",INDIRECT("C41"))</f>
      </c>
      <c r="AA41" s="91">
        <f ca="1">IF(INDIRECT("D41")="","",INDIRECT("D41"))</f>
      </c>
      <c r="AB41" s="91">
        <f ca="1">IF(INDIRECT("E41")="","",INDIRECT("E41"))</f>
      </c>
      <c r="AC41" s="91">
        <f ca="1">IF(INDIRECT("F41")="","",INDIRECT("F41"))</f>
      </c>
      <c r="AD41" s="91">
        <f ca="1">IF(INDIRECT("G41")="","",INDIRECT("G41"))</f>
      </c>
      <c r="AE41" s="91">
        <f ca="1">IF(INDIRECT("H41")="","",INDIRECT("H41"))</f>
      </c>
      <c r="AF41" s="91">
        <f ca="1">IF(INDIRECT("I41")="","",INDIRECT("I41"))</f>
      </c>
      <c r="AG41" s="91">
        <f ca="1">IF(INDIRECT("J41")="","",INDIRECT("J41"))</f>
      </c>
      <c r="AH41" s="91">
        <f ca="1">IF(INDIRECT("K41")="","",INDIRECT("K41"))</f>
      </c>
      <c r="AI41" s="91">
        <f ca="1">IF(INDIRECT("A41")="","",INDIRECT("A41"))</f>
      </c>
    </row>
    <row r="42" spans="1:35" ht="19.5" customHeight="1">
      <c r="A42" s="132"/>
      <c r="B42" s="6"/>
      <c r="C42" s="6"/>
      <c r="D42" s="11"/>
      <c r="E42" s="11"/>
      <c r="F42" s="98">
        <f t="shared" si="1"/>
      </c>
      <c r="G42" s="134">
        <f t="shared" si="2"/>
      </c>
      <c r="H42" s="135">
        <f>IF(AG42="","",IF(ISERROR(VLOOKUP(AG42,'男子複'!AG:AI,3,FALSE)),"",VLOOKUP(AG42,'男子複'!AG:AI,3,FALSE)))</f>
      </c>
      <c r="I42" s="13"/>
      <c r="J42" s="6"/>
      <c r="K42" s="7"/>
      <c r="X42" s="91">
        <f ca="1">IF(INDIRECT("A42")="","",INDIRECT("A42"))</f>
      </c>
      <c r="Y42" s="91">
        <f ca="1">IF(INDIRECT("B42")="","",INDIRECT("B42"))</f>
      </c>
      <c r="Z42" s="91">
        <f ca="1">IF(INDIRECT("C42")="","",INDIRECT("C42"))</f>
      </c>
      <c r="AA42" s="91">
        <f ca="1">IF(INDIRECT("D42")="","",INDIRECT("D42"))</f>
      </c>
      <c r="AB42" s="91">
        <f ca="1">IF(INDIRECT("E42")="","",INDIRECT("E42"))</f>
      </c>
      <c r="AC42" s="91">
        <f ca="1">IF(INDIRECT("F42")="","",INDIRECT("F42"))</f>
      </c>
      <c r="AD42" s="91">
        <f ca="1">IF(INDIRECT("G42")="","",INDIRECT("G42"))</f>
      </c>
      <c r="AE42" s="91">
        <f ca="1">IF(INDIRECT("H42")="","",INDIRECT("H42"))</f>
      </c>
      <c r="AF42" s="91">
        <f ca="1">IF(INDIRECT("I42")="","",INDIRECT("I42"))</f>
      </c>
      <c r="AG42" s="91">
        <f ca="1">IF(INDIRECT("J42")="","",INDIRECT("J42"))</f>
      </c>
      <c r="AH42" s="91">
        <f ca="1">IF(INDIRECT("K42")="","",INDIRECT("K42"))</f>
      </c>
      <c r="AI42" s="91">
        <f ca="1">IF(INDIRECT("A42")="","",INDIRECT("A42"))</f>
      </c>
    </row>
  </sheetData>
  <sheetProtection/>
  <mergeCells count="1">
    <mergeCell ref="A1:K1"/>
  </mergeCells>
  <dataValidations count="5">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種目選択" prompt="出場種目を選択" imeMode="off" sqref="A3:A42">
      <formula1>"30MS,35MS,40MS,45MS,50MS,55MS,60MS,65MS,70MS,75MS,80MS"</formula1>
    </dataValidation>
    <dataValidation type="list" allowBlank="1" showInputMessage="1" showErrorMessage="1" promptTitle="以下の項目の上から順に当てはまる資格を選択してください" prompt="①：前回の全日本シニアBEST16入り(種目は問わない)&#10;②：75歳以上種目（公開競技）に出場&#10;③：前年度の県社会人兼シニア予選会出場者" sqref="I3:I42">
      <formula1>"①前回BEST16,②75歳以上種目,③予選会出場"</formula1>
    </dataValidation>
    <dataValidation type="textLength" operator="equal" allowBlank="1" showInputMessage="1" showErrorMessage="1" errorTitle="10桁で入力してください" error="2019年度より会員番号は10桁に変更されています" imeMode="disabled" sqref="J3:J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AI42"/>
  <sheetViews>
    <sheetView showGridLines="0" zoomScalePageLayoutView="0" workbookViewId="0" topLeftCell="A1">
      <selection activeCell="A3" sqref="A3"/>
    </sheetView>
  </sheetViews>
  <sheetFormatPr defaultColWidth="9.00390625" defaultRowHeight="19.5" customHeight="1"/>
  <cols>
    <col min="1" max="1" width="6.50390625" style="99" customWidth="1"/>
    <col min="2" max="2" width="14.375" style="92" customWidth="1"/>
    <col min="3" max="3" width="15.625" style="92" customWidth="1"/>
    <col min="4" max="5" width="11.375" style="92" customWidth="1"/>
    <col min="6" max="7" width="7.25390625" style="100" customWidth="1"/>
    <col min="8" max="8" width="6.125" style="100" customWidth="1"/>
    <col min="9" max="9" width="14.25390625" style="92" customWidth="1"/>
    <col min="10" max="10" width="11.625" style="92" customWidth="1"/>
    <col min="11" max="11" width="9.375" style="92" customWidth="1"/>
    <col min="12" max="12" width="9.00390625" style="89" customWidth="1"/>
    <col min="13" max="13" width="5.125" style="89" customWidth="1"/>
    <col min="14" max="23" width="5.625" style="89" customWidth="1"/>
    <col min="24" max="35" width="1.625" style="91" customWidth="1"/>
    <col min="36" max="16384" width="9.00390625" style="92" customWidth="1"/>
  </cols>
  <sheetData>
    <row r="1" spans="1:23" ht="30" customHeight="1">
      <c r="A1" s="217" t="s">
        <v>46</v>
      </c>
      <c r="B1" s="218"/>
      <c r="C1" s="218"/>
      <c r="D1" s="218"/>
      <c r="E1" s="218"/>
      <c r="F1" s="218"/>
      <c r="G1" s="218"/>
      <c r="H1" s="218"/>
      <c r="I1" s="218"/>
      <c r="J1" s="218"/>
      <c r="K1" s="219"/>
      <c r="M1" s="90" t="s">
        <v>47</v>
      </c>
      <c r="N1" s="90" t="s">
        <v>48</v>
      </c>
      <c r="O1" s="90" t="s">
        <v>49</v>
      </c>
      <c r="P1" s="90" t="s">
        <v>50</v>
      </c>
      <c r="Q1" s="90" t="s">
        <v>51</v>
      </c>
      <c r="R1" s="90" t="s">
        <v>52</v>
      </c>
      <c r="S1" s="90" t="s">
        <v>53</v>
      </c>
      <c r="T1" s="90" t="s">
        <v>54</v>
      </c>
      <c r="U1" s="90" t="s">
        <v>55</v>
      </c>
      <c r="V1" s="90" t="s">
        <v>56</v>
      </c>
      <c r="W1" s="90" t="s">
        <v>228</v>
      </c>
    </row>
    <row r="2" spans="1:23" ht="30" customHeight="1">
      <c r="A2" s="93" t="s">
        <v>21</v>
      </c>
      <c r="B2" s="94" t="s">
        <v>22</v>
      </c>
      <c r="C2" s="94" t="s">
        <v>45</v>
      </c>
      <c r="D2" s="95" t="s">
        <v>19</v>
      </c>
      <c r="E2" s="96" t="s">
        <v>34</v>
      </c>
      <c r="F2" s="96" t="s">
        <v>35</v>
      </c>
      <c r="G2" s="96" t="s">
        <v>20</v>
      </c>
      <c r="H2" s="96" t="s">
        <v>23</v>
      </c>
      <c r="I2" s="96" t="s">
        <v>32</v>
      </c>
      <c r="J2" s="94" t="s">
        <v>246</v>
      </c>
      <c r="K2" s="122" t="s">
        <v>224</v>
      </c>
      <c r="M2" s="97">
        <f aca="true" t="shared" si="0" ref="M2:W2">COUNTIF($A:$A,M1)</f>
        <v>0</v>
      </c>
      <c r="N2" s="97">
        <f t="shared" si="0"/>
        <v>0</v>
      </c>
      <c r="O2" s="97">
        <f t="shared" si="0"/>
        <v>0</v>
      </c>
      <c r="P2" s="97">
        <f t="shared" si="0"/>
        <v>0</v>
      </c>
      <c r="Q2" s="97">
        <f t="shared" si="0"/>
        <v>0</v>
      </c>
      <c r="R2" s="97">
        <f t="shared" si="0"/>
        <v>0</v>
      </c>
      <c r="S2" s="97">
        <f t="shared" si="0"/>
        <v>0</v>
      </c>
      <c r="T2" s="97">
        <f t="shared" si="0"/>
        <v>0</v>
      </c>
      <c r="U2" s="97">
        <f t="shared" si="0"/>
        <v>0</v>
      </c>
      <c r="V2" s="97">
        <f t="shared" si="0"/>
        <v>0</v>
      </c>
      <c r="W2" s="97">
        <f t="shared" si="0"/>
        <v>0</v>
      </c>
    </row>
    <row r="3" spans="1:35" ht="19.5" customHeight="1">
      <c r="A3" s="129"/>
      <c r="B3" s="6"/>
      <c r="C3" s="6"/>
      <c r="D3" s="11"/>
      <c r="E3" s="11"/>
      <c r="F3" s="98">
        <f aca="true" t="shared" si="1" ref="F3:F42">IF(E3&lt;&gt;"",DATEDIF(E3,DATEVALUE("2021/4/1"),"Y"),"")</f>
      </c>
      <c r="G3" s="98">
        <f>IF(Y3="","","愛知")</f>
      </c>
      <c r="H3" s="135">
        <f>IF(AG3="","",IF(ISERROR(VLOOKUP(AG3,'女子複'!AG:AI,3,FALSE)),"",VLOOKUP(AG3,'女子複'!AG:AI,3,FALSE)))</f>
      </c>
      <c r="I3" s="13"/>
      <c r="J3" s="6"/>
      <c r="K3" s="121"/>
      <c r="X3" s="91">
        <f ca="1">IF(INDIRECT("A3")="","",INDIRECT("A3"))</f>
      </c>
      <c r="Y3" s="91">
        <f ca="1">IF(INDIRECT("B3")="","",INDIRECT("B3"))</f>
      </c>
      <c r="Z3" s="91">
        <f ca="1">IF(INDIRECT("C3")="","",INDIRECT("C3"))</f>
      </c>
      <c r="AA3" s="91">
        <f ca="1">IF(INDIRECT("D3")="","",INDIRECT("D3"))</f>
      </c>
      <c r="AB3" s="91">
        <f ca="1">IF(INDIRECT("E3")="","",INDIRECT("E3"))</f>
      </c>
      <c r="AC3" s="91">
        <f ca="1">IF(INDIRECT("F3")="","",INDIRECT("F3"))</f>
      </c>
      <c r="AD3" s="91">
        <f ca="1">IF(INDIRECT("G3")="","",INDIRECT("G3"))</f>
      </c>
      <c r="AE3" s="91">
        <f ca="1">IF(INDIRECT("H3")="","",INDIRECT("H3"))</f>
      </c>
      <c r="AF3" s="91">
        <f ca="1">IF(INDIRECT("I3")="","",INDIRECT("I3"))</f>
      </c>
      <c r="AG3" s="91">
        <f ca="1">IF(INDIRECT("J3")="","",INDIRECT("J3"))</f>
      </c>
      <c r="AH3" s="91">
        <f ca="1">IF(INDIRECT("K3")="","",INDIRECT("K3"))</f>
      </c>
      <c r="AI3" s="91">
        <f ca="1">IF(INDIRECT("A3")="","",INDIRECT("A3"))</f>
      </c>
    </row>
    <row r="4" spans="1:35" ht="19.5" customHeight="1">
      <c r="A4" s="129"/>
      <c r="B4" s="6"/>
      <c r="C4" s="6"/>
      <c r="D4" s="11"/>
      <c r="E4" s="11"/>
      <c r="F4" s="98">
        <f t="shared" si="1"/>
      </c>
      <c r="G4" s="133">
        <f aca="true" t="shared" si="2" ref="G4:G42">IF(Y4="","","愛知")</f>
      </c>
      <c r="H4" s="135">
        <f>IF(AG4="","",IF(ISERROR(VLOOKUP(AG4,'女子複'!AG:AI,3,FALSE)),"",VLOOKUP(AG4,'女子複'!AG:AI,3,FALSE)))</f>
      </c>
      <c r="I4" s="13"/>
      <c r="J4" s="6"/>
      <c r="K4" s="121"/>
      <c r="X4" s="91">
        <f ca="1">IF(INDIRECT("A4")="","",INDIRECT("A4"))</f>
      </c>
      <c r="Y4" s="91">
        <f ca="1">IF(INDIRECT("B4")="","",INDIRECT("B4"))</f>
      </c>
      <c r="Z4" s="91">
        <f ca="1">IF(INDIRECT("C4")="","",INDIRECT("C4"))</f>
      </c>
      <c r="AA4" s="91">
        <f ca="1">IF(INDIRECT("D4")="","",INDIRECT("D4"))</f>
      </c>
      <c r="AB4" s="91">
        <f ca="1">IF(INDIRECT("E4")="","",INDIRECT("E4"))</f>
      </c>
      <c r="AC4" s="91">
        <f ca="1">IF(INDIRECT("F4")="","",INDIRECT("F4"))</f>
      </c>
      <c r="AD4" s="91">
        <f ca="1">IF(INDIRECT("G4")="","",INDIRECT("G4"))</f>
      </c>
      <c r="AE4" s="91">
        <f ca="1">IF(INDIRECT("H4")="","",INDIRECT("H4"))</f>
      </c>
      <c r="AF4" s="91">
        <f ca="1">IF(INDIRECT("I4")="","",INDIRECT("I4"))</f>
      </c>
      <c r="AG4" s="91">
        <f ca="1">IF(INDIRECT("J4")="","",INDIRECT("J4"))</f>
      </c>
      <c r="AH4" s="91">
        <f ca="1">IF(INDIRECT("K4")="","",INDIRECT("K4"))</f>
      </c>
      <c r="AI4" s="91">
        <f ca="1">IF(INDIRECT("A4")="","",INDIRECT("A4"))</f>
      </c>
    </row>
    <row r="5" spans="1:35" ht="19.5" customHeight="1">
      <c r="A5" s="129"/>
      <c r="B5" s="6"/>
      <c r="C5" s="6"/>
      <c r="D5" s="11"/>
      <c r="E5" s="11"/>
      <c r="F5" s="98">
        <f t="shared" si="1"/>
      </c>
      <c r="G5" s="133">
        <f t="shared" si="2"/>
      </c>
      <c r="H5" s="135">
        <f>IF(AG5="","",IF(ISERROR(VLOOKUP(AG5,'女子複'!AG:AI,3,FALSE)),"",VLOOKUP(AG5,'女子複'!AG:AI,3,FALSE)))</f>
      </c>
      <c r="I5" s="13"/>
      <c r="J5" s="6"/>
      <c r="K5" s="121"/>
      <c r="X5" s="91">
        <f ca="1">IF(INDIRECT("A5")="","",INDIRECT("A5"))</f>
      </c>
      <c r="Y5" s="91">
        <f ca="1">IF(INDIRECT("B5")="","",INDIRECT("B5"))</f>
      </c>
      <c r="Z5" s="91">
        <f ca="1">IF(INDIRECT("C5")="","",INDIRECT("C5"))</f>
      </c>
      <c r="AA5" s="91">
        <f ca="1">IF(INDIRECT("D5")="","",INDIRECT("D5"))</f>
      </c>
      <c r="AB5" s="91">
        <f ca="1">IF(INDIRECT("E5")="","",INDIRECT("E5"))</f>
      </c>
      <c r="AC5" s="91">
        <f ca="1">IF(INDIRECT("F5")="","",INDIRECT("F5"))</f>
      </c>
      <c r="AD5" s="91">
        <f ca="1">IF(INDIRECT("G5")="","",INDIRECT("G5"))</f>
      </c>
      <c r="AE5" s="91">
        <f ca="1">IF(INDIRECT("H5")="","",INDIRECT("H5"))</f>
      </c>
      <c r="AF5" s="91">
        <f ca="1">IF(INDIRECT("I5")="","",INDIRECT("I5"))</f>
      </c>
      <c r="AG5" s="91">
        <f ca="1">IF(INDIRECT("J5")="","",INDIRECT("J5"))</f>
      </c>
      <c r="AH5" s="91">
        <f ca="1">IF(INDIRECT("K5")="","",INDIRECT("K5"))</f>
      </c>
      <c r="AI5" s="91">
        <f ca="1">IF(INDIRECT("A5")="","",INDIRECT("A5"))</f>
      </c>
    </row>
    <row r="6" spans="1:35" ht="19.5" customHeight="1">
      <c r="A6" s="129"/>
      <c r="B6" s="6"/>
      <c r="C6" s="6"/>
      <c r="D6" s="11"/>
      <c r="E6" s="11"/>
      <c r="F6" s="98">
        <f t="shared" si="1"/>
      </c>
      <c r="G6" s="133">
        <f t="shared" si="2"/>
      </c>
      <c r="H6" s="135">
        <f>IF(AG6="","",IF(ISERROR(VLOOKUP(AG6,'女子複'!AG:AI,3,FALSE)),"",VLOOKUP(AG6,'女子複'!AG:AI,3,FALSE)))</f>
      </c>
      <c r="I6" s="13"/>
      <c r="J6" s="6"/>
      <c r="K6" s="121"/>
      <c r="X6" s="91">
        <f ca="1">IF(INDIRECT("A6")="","",INDIRECT("A6"))</f>
      </c>
      <c r="Y6" s="91">
        <f ca="1">IF(INDIRECT("B6")="","",INDIRECT("B6"))</f>
      </c>
      <c r="Z6" s="91">
        <f ca="1">IF(INDIRECT("C6")="","",INDIRECT("C6"))</f>
      </c>
      <c r="AA6" s="91">
        <f ca="1">IF(INDIRECT("D6")="","",INDIRECT("D6"))</f>
      </c>
      <c r="AB6" s="91">
        <f ca="1">IF(INDIRECT("E6")="","",INDIRECT("E6"))</f>
      </c>
      <c r="AC6" s="91">
        <f ca="1">IF(INDIRECT("F6")="","",INDIRECT("F6"))</f>
      </c>
      <c r="AD6" s="91">
        <f ca="1">IF(INDIRECT("G6")="","",INDIRECT("G6"))</f>
      </c>
      <c r="AE6" s="91">
        <f ca="1">IF(INDIRECT("H6")="","",INDIRECT("H6"))</f>
      </c>
      <c r="AF6" s="91">
        <f ca="1">IF(INDIRECT("I6")="","",INDIRECT("I6"))</f>
      </c>
      <c r="AG6" s="91">
        <f ca="1">IF(INDIRECT("J6")="","",INDIRECT("J6"))</f>
      </c>
      <c r="AH6" s="91">
        <f ca="1">IF(INDIRECT("K6")="","",INDIRECT("K6"))</f>
      </c>
      <c r="AI6" s="91">
        <f ca="1">IF(INDIRECT("A6")="","",INDIRECT("A6"))</f>
      </c>
    </row>
    <row r="7" spans="1:35" ht="19.5" customHeight="1">
      <c r="A7" s="129"/>
      <c r="B7" s="6"/>
      <c r="C7" s="6"/>
      <c r="D7" s="11"/>
      <c r="E7" s="11"/>
      <c r="F7" s="98">
        <f t="shared" si="1"/>
      </c>
      <c r="G7" s="133">
        <f t="shared" si="2"/>
      </c>
      <c r="H7" s="135">
        <f>IF(AG7="","",IF(ISERROR(VLOOKUP(AG7,'女子複'!AG:AI,3,FALSE)),"",VLOOKUP(AG7,'女子複'!AG:AI,3,FALSE)))</f>
      </c>
      <c r="I7" s="13"/>
      <c r="J7" s="6"/>
      <c r="K7" s="121"/>
      <c r="X7" s="91">
        <f ca="1">IF(INDIRECT("A7")="","",INDIRECT("A7"))</f>
      </c>
      <c r="Y7" s="91">
        <f ca="1">IF(INDIRECT("B7")="","",INDIRECT("B7"))</f>
      </c>
      <c r="Z7" s="91">
        <f ca="1">IF(INDIRECT("C7")="","",INDIRECT("C7"))</f>
      </c>
      <c r="AA7" s="91">
        <f ca="1">IF(INDIRECT("D7")="","",INDIRECT("D7"))</f>
      </c>
      <c r="AB7" s="91">
        <f ca="1">IF(INDIRECT("E7")="","",INDIRECT("E7"))</f>
      </c>
      <c r="AC7" s="91">
        <f ca="1">IF(INDIRECT("F7")="","",INDIRECT("F7"))</f>
      </c>
      <c r="AD7" s="91">
        <f ca="1">IF(INDIRECT("G7")="","",INDIRECT("G7"))</f>
      </c>
      <c r="AE7" s="91">
        <f ca="1">IF(INDIRECT("H7")="","",INDIRECT("H7"))</f>
      </c>
      <c r="AF7" s="91">
        <f ca="1">IF(INDIRECT("I7")="","",INDIRECT("I7"))</f>
      </c>
      <c r="AG7" s="91">
        <f ca="1">IF(INDIRECT("J7")="","",INDIRECT("J7"))</f>
      </c>
      <c r="AH7" s="91">
        <f ca="1">IF(INDIRECT("K7")="","",INDIRECT("K7"))</f>
      </c>
      <c r="AI7" s="91">
        <f ca="1">IF(INDIRECT("A7")="","",INDIRECT("A7"))</f>
      </c>
    </row>
    <row r="8" spans="1:35" ht="19.5" customHeight="1">
      <c r="A8" s="129"/>
      <c r="B8" s="6"/>
      <c r="C8" s="6"/>
      <c r="D8" s="11"/>
      <c r="E8" s="11"/>
      <c r="F8" s="98">
        <f t="shared" si="1"/>
      </c>
      <c r="G8" s="133">
        <f t="shared" si="2"/>
      </c>
      <c r="H8" s="135">
        <f>IF(AG8="","",IF(ISERROR(VLOOKUP(AG8,'女子複'!AG:AI,3,FALSE)),"",VLOOKUP(AG8,'女子複'!AG:AI,3,FALSE)))</f>
      </c>
      <c r="I8" s="13"/>
      <c r="J8" s="6"/>
      <c r="K8" s="121"/>
      <c r="X8" s="91">
        <f ca="1">IF(INDIRECT("A8")="","",INDIRECT("A8"))</f>
      </c>
      <c r="Y8" s="91">
        <f ca="1">IF(INDIRECT("B8")="","",INDIRECT("B8"))</f>
      </c>
      <c r="Z8" s="91">
        <f ca="1">IF(INDIRECT("C8")="","",INDIRECT("C8"))</f>
      </c>
      <c r="AA8" s="91">
        <f ca="1">IF(INDIRECT("D8")="","",INDIRECT("D8"))</f>
      </c>
      <c r="AB8" s="91">
        <f ca="1">IF(INDIRECT("E8")="","",INDIRECT("E8"))</f>
      </c>
      <c r="AC8" s="91">
        <f ca="1">IF(INDIRECT("F8")="","",INDIRECT("F8"))</f>
      </c>
      <c r="AD8" s="91">
        <f ca="1">IF(INDIRECT("G8")="","",INDIRECT("G8"))</f>
      </c>
      <c r="AE8" s="91">
        <f ca="1">IF(INDIRECT("H8")="","",INDIRECT("H8"))</f>
      </c>
      <c r="AF8" s="91">
        <f ca="1">IF(INDIRECT("I8")="","",INDIRECT("I8"))</f>
      </c>
      <c r="AG8" s="91">
        <f ca="1">IF(INDIRECT("J8")="","",INDIRECT("J8"))</f>
      </c>
      <c r="AH8" s="91">
        <f ca="1">IF(INDIRECT("K8")="","",INDIRECT("K8"))</f>
      </c>
      <c r="AI8" s="91">
        <f ca="1">IF(INDIRECT("A8")="","",INDIRECT("A8"))</f>
      </c>
    </row>
    <row r="9" spans="1:35" ht="19.5" customHeight="1">
      <c r="A9" s="129"/>
      <c r="B9" s="6"/>
      <c r="C9" s="6"/>
      <c r="D9" s="11"/>
      <c r="E9" s="11"/>
      <c r="F9" s="98">
        <f t="shared" si="1"/>
      </c>
      <c r="G9" s="133">
        <f t="shared" si="2"/>
      </c>
      <c r="H9" s="135">
        <f>IF(AG9="","",IF(ISERROR(VLOOKUP(AG9,'女子複'!AG:AI,3,FALSE)),"",VLOOKUP(AG9,'女子複'!AG:AI,3,FALSE)))</f>
      </c>
      <c r="I9" s="13"/>
      <c r="J9" s="6"/>
      <c r="K9" s="121"/>
      <c r="X9" s="91">
        <f ca="1">IF(INDIRECT("A9")="","",INDIRECT("A9"))</f>
      </c>
      <c r="Y9" s="91">
        <f ca="1">IF(INDIRECT("B9")="","",INDIRECT("B9"))</f>
      </c>
      <c r="Z9" s="91">
        <f ca="1">IF(INDIRECT("C9")="","",INDIRECT("C9"))</f>
      </c>
      <c r="AA9" s="91">
        <f ca="1">IF(INDIRECT("D9")="","",INDIRECT("D9"))</f>
      </c>
      <c r="AB9" s="91">
        <f ca="1">IF(INDIRECT("E9")="","",INDIRECT("E9"))</f>
      </c>
      <c r="AC9" s="91">
        <f ca="1">IF(INDIRECT("F9")="","",INDIRECT("F9"))</f>
      </c>
      <c r="AD9" s="91">
        <f ca="1">IF(INDIRECT("G9")="","",INDIRECT("G9"))</f>
      </c>
      <c r="AE9" s="91">
        <f ca="1">IF(INDIRECT("H9")="","",INDIRECT("H9"))</f>
      </c>
      <c r="AF9" s="91">
        <f ca="1">IF(INDIRECT("I9")="","",INDIRECT("I9"))</f>
      </c>
      <c r="AG9" s="91">
        <f ca="1">IF(INDIRECT("J9")="","",INDIRECT("J9"))</f>
      </c>
      <c r="AH9" s="91">
        <f ca="1">IF(INDIRECT("K9")="","",INDIRECT("K9"))</f>
      </c>
      <c r="AI9" s="91">
        <f ca="1">IF(INDIRECT("A9")="","",INDIRECT("A9"))</f>
      </c>
    </row>
    <row r="10" spans="1:35" ht="19.5" customHeight="1">
      <c r="A10" s="129"/>
      <c r="B10" s="6"/>
      <c r="C10" s="6"/>
      <c r="D10" s="11"/>
      <c r="E10" s="11"/>
      <c r="F10" s="98">
        <f t="shared" si="1"/>
      </c>
      <c r="G10" s="133">
        <f t="shared" si="2"/>
      </c>
      <c r="H10" s="135">
        <f>IF(AG10="","",IF(ISERROR(VLOOKUP(AG10,'女子複'!AG:AI,3,FALSE)),"",VLOOKUP(AG10,'女子複'!AG:AI,3,FALSE)))</f>
      </c>
      <c r="I10" s="13"/>
      <c r="J10" s="6"/>
      <c r="K10" s="121"/>
      <c r="X10" s="91">
        <f ca="1">IF(INDIRECT("A10")="","",INDIRECT("A10"))</f>
      </c>
      <c r="Y10" s="91">
        <f ca="1">IF(INDIRECT("B10")="","",INDIRECT("B10"))</f>
      </c>
      <c r="Z10" s="91">
        <f ca="1">IF(INDIRECT("C10")="","",INDIRECT("C10"))</f>
      </c>
      <c r="AA10" s="91">
        <f ca="1">IF(INDIRECT("D10")="","",INDIRECT("D10"))</f>
      </c>
      <c r="AB10" s="91">
        <f ca="1">IF(INDIRECT("E10")="","",INDIRECT("E10"))</f>
      </c>
      <c r="AC10" s="91">
        <f ca="1">IF(INDIRECT("F10")="","",INDIRECT("F10"))</f>
      </c>
      <c r="AD10" s="91">
        <f ca="1">IF(INDIRECT("G10")="","",INDIRECT("G10"))</f>
      </c>
      <c r="AE10" s="91">
        <f ca="1">IF(INDIRECT("H10")="","",INDIRECT("H10"))</f>
      </c>
      <c r="AF10" s="91">
        <f ca="1">IF(INDIRECT("I10")="","",INDIRECT("I10"))</f>
      </c>
      <c r="AG10" s="91">
        <f ca="1">IF(INDIRECT("J10")="","",INDIRECT("J10"))</f>
      </c>
      <c r="AH10" s="91">
        <f ca="1">IF(INDIRECT("K10")="","",INDIRECT("K10"))</f>
      </c>
      <c r="AI10" s="91">
        <f ca="1">IF(INDIRECT("A10")="","",INDIRECT("A10"))</f>
      </c>
    </row>
    <row r="11" spans="1:35" ht="19.5" customHeight="1">
      <c r="A11" s="129"/>
      <c r="B11" s="6"/>
      <c r="C11" s="6"/>
      <c r="D11" s="11"/>
      <c r="E11" s="11"/>
      <c r="F11" s="98">
        <f t="shared" si="1"/>
      </c>
      <c r="G11" s="133">
        <f t="shared" si="2"/>
      </c>
      <c r="H11" s="135">
        <f>IF(AG11="","",IF(ISERROR(VLOOKUP(AG11,'女子複'!AG:AI,3,FALSE)),"",VLOOKUP(AG11,'女子複'!AG:AI,3,FALSE)))</f>
      </c>
      <c r="I11" s="13"/>
      <c r="J11" s="6"/>
      <c r="K11" s="121"/>
      <c r="X11" s="91">
        <f ca="1">IF(INDIRECT("A11")="","",INDIRECT("A11"))</f>
      </c>
      <c r="Y11" s="91">
        <f ca="1">IF(INDIRECT("B11")="","",INDIRECT("B11"))</f>
      </c>
      <c r="Z11" s="91">
        <f ca="1">IF(INDIRECT("C11")="","",INDIRECT("C11"))</f>
      </c>
      <c r="AA11" s="91">
        <f ca="1">IF(INDIRECT("D11")="","",INDIRECT("D11"))</f>
      </c>
      <c r="AB11" s="91">
        <f ca="1">IF(INDIRECT("E11")="","",INDIRECT("E11"))</f>
      </c>
      <c r="AC11" s="91">
        <f ca="1">IF(INDIRECT("F11")="","",INDIRECT("F11"))</f>
      </c>
      <c r="AD11" s="91">
        <f ca="1">IF(INDIRECT("G11")="","",INDIRECT("G11"))</f>
      </c>
      <c r="AE11" s="91">
        <f ca="1">IF(INDIRECT("H11")="","",INDIRECT("H11"))</f>
      </c>
      <c r="AF11" s="91">
        <f ca="1">IF(INDIRECT("I11")="","",INDIRECT("I11"))</f>
      </c>
      <c r="AG11" s="91">
        <f ca="1">IF(INDIRECT("J11")="","",INDIRECT("J11"))</f>
      </c>
      <c r="AH11" s="91">
        <f ca="1">IF(INDIRECT("K11")="","",INDIRECT("K11"))</f>
      </c>
      <c r="AI11" s="91">
        <f ca="1">IF(INDIRECT("A11")="","",INDIRECT("A11"))</f>
      </c>
    </row>
    <row r="12" spans="1:35" ht="19.5" customHeight="1">
      <c r="A12" s="129"/>
      <c r="B12" s="6"/>
      <c r="C12" s="6"/>
      <c r="D12" s="11"/>
      <c r="E12" s="11"/>
      <c r="F12" s="98">
        <f t="shared" si="1"/>
      </c>
      <c r="G12" s="133">
        <f t="shared" si="2"/>
      </c>
      <c r="H12" s="135">
        <f>IF(AG12="","",IF(ISERROR(VLOOKUP(AG12,'女子複'!AG:AI,3,FALSE)),"",VLOOKUP(AG12,'女子複'!AG:AI,3,FALSE)))</f>
      </c>
      <c r="I12" s="13"/>
      <c r="J12" s="6"/>
      <c r="K12" s="121"/>
      <c r="X12" s="91">
        <f ca="1">IF(INDIRECT("A12")="","",INDIRECT("A12"))</f>
      </c>
      <c r="Y12" s="91">
        <f ca="1">IF(INDIRECT("B12")="","",INDIRECT("B12"))</f>
      </c>
      <c r="Z12" s="91">
        <f ca="1">IF(INDIRECT("C12")="","",INDIRECT("C12"))</f>
      </c>
      <c r="AA12" s="91">
        <f ca="1">IF(INDIRECT("D12")="","",INDIRECT("D12"))</f>
      </c>
      <c r="AB12" s="91">
        <f ca="1">IF(INDIRECT("E12")="","",INDIRECT("E12"))</f>
      </c>
      <c r="AC12" s="91">
        <f ca="1">IF(INDIRECT("F12")="","",INDIRECT("F12"))</f>
      </c>
      <c r="AD12" s="91">
        <f ca="1">IF(INDIRECT("G12")="","",INDIRECT("G12"))</f>
      </c>
      <c r="AE12" s="91">
        <f ca="1">IF(INDIRECT("H12")="","",INDIRECT("H12"))</f>
      </c>
      <c r="AF12" s="91">
        <f ca="1">IF(INDIRECT("I12")="","",INDIRECT("I12"))</f>
      </c>
      <c r="AG12" s="91">
        <f ca="1">IF(INDIRECT("J12")="","",INDIRECT("J12"))</f>
      </c>
      <c r="AH12" s="91">
        <f ca="1">IF(INDIRECT("K12")="","",INDIRECT("K12"))</f>
      </c>
      <c r="AI12" s="91">
        <f ca="1">IF(INDIRECT("A12")="","",INDIRECT("A12"))</f>
      </c>
    </row>
    <row r="13" spans="1:35" ht="19.5" customHeight="1">
      <c r="A13" s="129"/>
      <c r="B13" s="6"/>
      <c r="C13" s="6"/>
      <c r="D13" s="11"/>
      <c r="E13" s="11"/>
      <c r="F13" s="98">
        <f t="shared" si="1"/>
      </c>
      <c r="G13" s="133">
        <f t="shared" si="2"/>
      </c>
      <c r="H13" s="135">
        <f>IF(AG13="","",IF(ISERROR(VLOOKUP(AG13,'女子複'!AG:AI,3,FALSE)),"",VLOOKUP(AG13,'女子複'!AG:AI,3,FALSE)))</f>
      </c>
      <c r="I13" s="13"/>
      <c r="J13" s="6"/>
      <c r="K13" s="121"/>
      <c r="X13" s="91">
        <f ca="1">IF(INDIRECT("A13")="","",INDIRECT("A13"))</f>
      </c>
      <c r="Y13" s="91">
        <f ca="1">IF(INDIRECT("B13")="","",INDIRECT("B13"))</f>
      </c>
      <c r="Z13" s="91">
        <f ca="1">IF(INDIRECT("C13")="","",INDIRECT("C13"))</f>
      </c>
      <c r="AA13" s="91">
        <f ca="1">IF(INDIRECT("D13")="","",INDIRECT("D13"))</f>
      </c>
      <c r="AB13" s="91">
        <f ca="1">IF(INDIRECT("E13")="","",INDIRECT("E13"))</f>
      </c>
      <c r="AC13" s="91">
        <f ca="1">IF(INDIRECT("F13")="","",INDIRECT("F13"))</f>
      </c>
      <c r="AD13" s="91">
        <f ca="1">IF(INDIRECT("G13")="","",INDIRECT("G13"))</f>
      </c>
      <c r="AE13" s="91">
        <f ca="1">IF(INDIRECT("H13")="","",INDIRECT("H13"))</f>
      </c>
      <c r="AF13" s="91">
        <f ca="1">IF(INDIRECT("I13")="","",INDIRECT("I13"))</f>
      </c>
      <c r="AG13" s="91">
        <f ca="1">IF(INDIRECT("J13")="","",INDIRECT("J13"))</f>
      </c>
      <c r="AH13" s="91">
        <f ca="1">IF(INDIRECT("K13")="","",INDIRECT("K13"))</f>
      </c>
      <c r="AI13" s="91">
        <f ca="1">IF(INDIRECT("A13")="","",INDIRECT("A13"))</f>
      </c>
    </row>
    <row r="14" spans="1:35" ht="19.5" customHeight="1">
      <c r="A14" s="129"/>
      <c r="B14" s="6"/>
      <c r="C14" s="6"/>
      <c r="D14" s="11"/>
      <c r="E14" s="11"/>
      <c r="F14" s="98">
        <f t="shared" si="1"/>
      </c>
      <c r="G14" s="133">
        <f t="shared" si="2"/>
      </c>
      <c r="H14" s="135">
        <f>IF(AG14="","",IF(ISERROR(VLOOKUP(AG14,'女子複'!AG:AI,3,FALSE)),"",VLOOKUP(AG14,'女子複'!AG:AI,3,FALSE)))</f>
      </c>
      <c r="I14" s="13"/>
      <c r="J14" s="6"/>
      <c r="K14" s="121"/>
      <c r="X14" s="91">
        <f ca="1">IF(INDIRECT("A14")="","",INDIRECT("A14"))</f>
      </c>
      <c r="Y14" s="91">
        <f ca="1">IF(INDIRECT("B14")="","",INDIRECT("B14"))</f>
      </c>
      <c r="Z14" s="91">
        <f ca="1">IF(INDIRECT("C14")="","",INDIRECT("C14"))</f>
      </c>
      <c r="AA14" s="91">
        <f ca="1">IF(INDIRECT("D14")="","",INDIRECT("D14"))</f>
      </c>
      <c r="AB14" s="91">
        <f ca="1">IF(INDIRECT("E14")="","",INDIRECT("E14"))</f>
      </c>
      <c r="AC14" s="91">
        <f ca="1">IF(INDIRECT("F14")="","",INDIRECT("F14"))</f>
      </c>
      <c r="AD14" s="91">
        <f ca="1">IF(INDIRECT("G14")="","",INDIRECT("G14"))</f>
      </c>
      <c r="AE14" s="91">
        <f ca="1">IF(INDIRECT("H14")="","",INDIRECT("H14"))</f>
      </c>
      <c r="AF14" s="91">
        <f ca="1">IF(INDIRECT("I14")="","",INDIRECT("I14"))</f>
      </c>
      <c r="AG14" s="91">
        <f ca="1">IF(INDIRECT("J14")="","",INDIRECT("J14"))</f>
      </c>
      <c r="AH14" s="91">
        <f ca="1">IF(INDIRECT("K14")="","",INDIRECT("K14"))</f>
      </c>
      <c r="AI14" s="91">
        <f ca="1">IF(INDIRECT("A14")="","",INDIRECT("A14"))</f>
      </c>
    </row>
    <row r="15" spans="1:35" ht="19.5" customHeight="1">
      <c r="A15" s="129"/>
      <c r="B15" s="6"/>
      <c r="C15" s="6"/>
      <c r="D15" s="11"/>
      <c r="E15" s="11"/>
      <c r="F15" s="98">
        <f t="shared" si="1"/>
      </c>
      <c r="G15" s="133">
        <f t="shared" si="2"/>
      </c>
      <c r="H15" s="135">
        <f>IF(AG15="","",IF(ISERROR(VLOOKUP(AG15,'女子複'!AG:AI,3,FALSE)),"",VLOOKUP(AG15,'女子複'!AG:AI,3,FALSE)))</f>
      </c>
      <c r="I15" s="13"/>
      <c r="J15" s="6"/>
      <c r="K15" s="121"/>
      <c r="X15" s="91">
        <f ca="1">IF(INDIRECT("A15")="","",INDIRECT("A15"))</f>
      </c>
      <c r="Y15" s="91">
        <f ca="1">IF(INDIRECT("B15")="","",INDIRECT("B15"))</f>
      </c>
      <c r="Z15" s="91">
        <f ca="1">IF(INDIRECT("C15")="","",INDIRECT("C15"))</f>
      </c>
      <c r="AA15" s="91">
        <f ca="1">IF(INDIRECT("D15")="","",INDIRECT("D15"))</f>
      </c>
      <c r="AB15" s="91">
        <f ca="1">IF(INDIRECT("E15")="","",INDIRECT("E15"))</f>
      </c>
      <c r="AC15" s="91">
        <f ca="1">IF(INDIRECT("F15")="","",INDIRECT("F15"))</f>
      </c>
      <c r="AD15" s="91">
        <f ca="1">IF(INDIRECT("G15")="","",INDIRECT("G15"))</f>
      </c>
      <c r="AE15" s="91">
        <f ca="1">IF(INDIRECT("H15")="","",INDIRECT("H15"))</f>
      </c>
      <c r="AF15" s="91">
        <f ca="1">IF(INDIRECT("I15")="","",INDIRECT("I15"))</f>
      </c>
      <c r="AG15" s="91">
        <f ca="1">IF(INDIRECT("J15")="","",INDIRECT("J15"))</f>
      </c>
      <c r="AH15" s="91">
        <f ca="1">IF(INDIRECT("K15")="","",INDIRECT("K15"))</f>
      </c>
      <c r="AI15" s="91">
        <f ca="1">IF(INDIRECT("A15")="","",INDIRECT("A15"))</f>
      </c>
    </row>
    <row r="16" spans="1:35" ht="19.5" customHeight="1">
      <c r="A16" s="129"/>
      <c r="B16" s="6"/>
      <c r="C16" s="6"/>
      <c r="D16" s="11"/>
      <c r="E16" s="11"/>
      <c r="F16" s="98">
        <f t="shared" si="1"/>
      </c>
      <c r="G16" s="133">
        <f t="shared" si="2"/>
      </c>
      <c r="H16" s="135">
        <f>IF(AG16="","",IF(ISERROR(VLOOKUP(AG16,'女子複'!AG:AI,3,FALSE)),"",VLOOKUP(AG16,'女子複'!AG:AI,3,FALSE)))</f>
      </c>
      <c r="I16" s="13"/>
      <c r="J16" s="6"/>
      <c r="K16" s="121"/>
      <c r="X16" s="91">
        <f ca="1">IF(INDIRECT("A16")="","",INDIRECT("A16"))</f>
      </c>
      <c r="Y16" s="91">
        <f ca="1">IF(INDIRECT("B16")="","",INDIRECT("B16"))</f>
      </c>
      <c r="Z16" s="91">
        <f ca="1">IF(INDIRECT("C16")="","",INDIRECT("C16"))</f>
      </c>
      <c r="AA16" s="91">
        <f ca="1">IF(INDIRECT("D16")="","",INDIRECT("D16"))</f>
      </c>
      <c r="AB16" s="91">
        <f ca="1">IF(INDIRECT("E16")="","",INDIRECT("E16"))</f>
      </c>
      <c r="AC16" s="91">
        <f ca="1">IF(INDIRECT("F16")="","",INDIRECT("F16"))</f>
      </c>
      <c r="AD16" s="91">
        <f ca="1">IF(INDIRECT("G16")="","",INDIRECT("G16"))</f>
      </c>
      <c r="AE16" s="91">
        <f ca="1">IF(INDIRECT("H16")="","",INDIRECT("H16"))</f>
      </c>
      <c r="AF16" s="91">
        <f ca="1">IF(INDIRECT("I16")="","",INDIRECT("I16"))</f>
      </c>
      <c r="AG16" s="91">
        <f ca="1">IF(INDIRECT("J16")="","",INDIRECT("J16"))</f>
      </c>
      <c r="AH16" s="91">
        <f ca="1">IF(INDIRECT("K16")="","",INDIRECT("K16"))</f>
      </c>
      <c r="AI16" s="91">
        <f ca="1">IF(INDIRECT("A16")="","",INDIRECT("A16"))</f>
      </c>
    </row>
    <row r="17" spans="1:35" ht="19.5" customHeight="1">
      <c r="A17" s="129"/>
      <c r="B17" s="6"/>
      <c r="C17" s="6"/>
      <c r="D17" s="11"/>
      <c r="E17" s="11"/>
      <c r="F17" s="98">
        <f t="shared" si="1"/>
      </c>
      <c r="G17" s="133">
        <f t="shared" si="2"/>
      </c>
      <c r="H17" s="135">
        <f>IF(AG17="","",IF(ISERROR(VLOOKUP(AG17,'女子複'!AG:AI,3,FALSE)),"",VLOOKUP(AG17,'女子複'!AG:AI,3,FALSE)))</f>
      </c>
      <c r="I17" s="13"/>
      <c r="J17" s="6"/>
      <c r="K17" s="121"/>
      <c r="X17" s="91">
        <f ca="1">IF(INDIRECT("A17")="","",INDIRECT("A17"))</f>
      </c>
      <c r="Y17" s="91">
        <f ca="1">IF(INDIRECT("B17")="","",INDIRECT("B17"))</f>
      </c>
      <c r="Z17" s="91">
        <f ca="1">IF(INDIRECT("C17")="","",INDIRECT("C17"))</f>
      </c>
      <c r="AA17" s="91">
        <f ca="1">IF(INDIRECT("D17")="","",INDIRECT("D17"))</f>
      </c>
      <c r="AB17" s="91">
        <f ca="1">IF(INDIRECT("E17")="","",INDIRECT("E17"))</f>
      </c>
      <c r="AC17" s="91">
        <f ca="1">IF(INDIRECT("F17")="","",INDIRECT("F17"))</f>
      </c>
      <c r="AD17" s="91">
        <f ca="1">IF(INDIRECT("G17")="","",INDIRECT("G17"))</f>
      </c>
      <c r="AE17" s="91">
        <f ca="1">IF(INDIRECT("H17")="","",INDIRECT("H17"))</f>
      </c>
      <c r="AF17" s="91">
        <f ca="1">IF(INDIRECT("I17")="","",INDIRECT("I17"))</f>
      </c>
      <c r="AG17" s="91">
        <f ca="1">IF(INDIRECT("J17")="","",INDIRECT("J17"))</f>
      </c>
      <c r="AH17" s="91">
        <f ca="1">IF(INDIRECT("K17")="","",INDIRECT("K17"))</f>
      </c>
      <c r="AI17" s="91">
        <f ca="1">IF(INDIRECT("A17")="","",INDIRECT("A17"))</f>
      </c>
    </row>
    <row r="18" spans="1:35" ht="19.5" customHeight="1">
      <c r="A18" s="129"/>
      <c r="B18" s="6"/>
      <c r="C18" s="6"/>
      <c r="D18" s="11"/>
      <c r="E18" s="11"/>
      <c r="F18" s="98">
        <f t="shared" si="1"/>
      </c>
      <c r="G18" s="133">
        <f t="shared" si="2"/>
      </c>
      <c r="H18" s="135">
        <f>IF(AG18="","",IF(ISERROR(VLOOKUP(AG18,'女子複'!AG:AI,3,FALSE)),"",VLOOKUP(AG18,'女子複'!AG:AI,3,FALSE)))</f>
      </c>
      <c r="I18" s="13"/>
      <c r="J18" s="6"/>
      <c r="K18" s="121"/>
      <c r="X18" s="91">
        <f ca="1">IF(INDIRECT("A18")="","",INDIRECT("A18"))</f>
      </c>
      <c r="Y18" s="91">
        <f ca="1">IF(INDIRECT("B18")="","",INDIRECT("B18"))</f>
      </c>
      <c r="Z18" s="91">
        <f ca="1">IF(INDIRECT("C18")="","",INDIRECT("C18"))</f>
      </c>
      <c r="AA18" s="91">
        <f ca="1">IF(INDIRECT("D18")="","",INDIRECT("D18"))</f>
      </c>
      <c r="AB18" s="91">
        <f ca="1">IF(INDIRECT("E18")="","",INDIRECT("E18"))</f>
      </c>
      <c r="AC18" s="91">
        <f ca="1">IF(INDIRECT("F18")="","",INDIRECT("F18"))</f>
      </c>
      <c r="AD18" s="91">
        <f ca="1">IF(INDIRECT("G18")="","",INDIRECT("G18"))</f>
      </c>
      <c r="AE18" s="91">
        <f ca="1">IF(INDIRECT("H18")="","",INDIRECT("H18"))</f>
      </c>
      <c r="AF18" s="91">
        <f ca="1">IF(INDIRECT("I18")="","",INDIRECT("I18"))</f>
      </c>
      <c r="AG18" s="91">
        <f ca="1">IF(INDIRECT("J18")="","",INDIRECT("J18"))</f>
      </c>
      <c r="AH18" s="91">
        <f ca="1">IF(INDIRECT("K18")="","",INDIRECT("K18"))</f>
      </c>
      <c r="AI18" s="91">
        <f ca="1">IF(INDIRECT("A18")="","",INDIRECT("A18"))</f>
      </c>
    </row>
    <row r="19" spans="1:35" ht="19.5" customHeight="1">
      <c r="A19" s="129"/>
      <c r="B19" s="6"/>
      <c r="C19" s="6"/>
      <c r="D19" s="11"/>
      <c r="E19" s="11"/>
      <c r="F19" s="98">
        <f t="shared" si="1"/>
      </c>
      <c r="G19" s="133">
        <f t="shared" si="2"/>
      </c>
      <c r="H19" s="135">
        <f>IF(AG19="","",IF(ISERROR(VLOOKUP(AG19,'女子複'!AG:AI,3,FALSE)),"",VLOOKUP(AG19,'女子複'!AG:AI,3,FALSE)))</f>
      </c>
      <c r="I19" s="13"/>
      <c r="J19" s="6"/>
      <c r="K19" s="121"/>
      <c r="X19" s="91">
        <f ca="1">IF(INDIRECT("A19")="","",INDIRECT("A19"))</f>
      </c>
      <c r="Y19" s="91">
        <f ca="1">IF(INDIRECT("B19")="","",INDIRECT("B19"))</f>
      </c>
      <c r="Z19" s="91">
        <f ca="1">IF(INDIRECT("C19")="","",INDIRECT("C19"))</f>
      </c>
      <c r="AA19" s="91">
        <f ca="1">IF(INDIRECT("D19")="","",INDIRECT("D19"))</f>
      </c>
      <c r="AB19" s="91">
        <f ca="1">IF(INDIRECT("E19")="","",INDIRECT("E19"))</f>
      </c>
      <c r="AC19" s="91">
        <f ca="1">IF(INDIRECT("F19")="","",INDIRECT("F19"))</f>
      </c>
      <c r="AD19" s="91">
        <f ca="1">IF(INDIRECT("G19")="","",INDIRECT("G19"))</f>
      </c>
      <c r="AE19" s="91">
        <f ca="1">IF(INDIRECT("H19")="","",INDIRECT("H19"))</f>
      </c>
      <c r="AF19" s="91">
        <f ca="1">IF(INDIRECT("I19")="","",INDIRECT("I19"))</f>
      </c>
      <c r="AG19" s="91">
        <f ca="1">IF(INDIRECT("J19")="","",INDIRECT("J19"))</f>
      </c>
      <c r="AH19" s="91">
        <f ca="1">IF(INDIRECT("K19")="","",INDIRECT("K19"))</f>
      </c>
      <c r="AI19" s="91">
        <f ca="1">IF(INDIRECT("A19")="","",INDIRECT("A19"))</f>
      </c>
    </row>
    <row r="20" spans="1:35" ht="19.5" customHeight="1">
      <c r="A20" s="129"/>
      <c r="B20" s="6"/>
      <c r="C20" s="6"/>
      <c r="D20" s="11"/>
      <c r="E20" s="11"/>
      <c r="F20" s="98">
        <f t="shared" si="1"/>
      </c>
      <c r="G20" s="133">
        <f t="shared" si="2"/>
      </c>
      <c r="H20" s="135">
        <f>IF(AG20="","",IF(ISERROR(VLOOKUP(AG20,'女子複'!AG:AI,3,FALSE)),"",VLOOKUP(AG20,'女子複'!AG:AI,3,FALSE)))</f>
      </c>
      <c r="I20" s="13"/>
      <c r="J20" s="6"/>
      <c r="K20" s="121"/>
      <c r="X20" s="91">
        <f ca="1">IF(INDIRECT("A20")="","",INDIRECT("A20"))</f>
      </c>
      <c r="Y20" s="91">
        <f ca="1">IF(INDIRECT("B20")="","",INDIRECT("B20"))</f>
      </c>
      <c r="Z20" s="91">
        <f ca="1">IF(INDIRECT("C20")="","",INDIRECT("C20"))</f>
      </c>
      <c r="AA20" s="91">
        <f ca="1">IF(INDIRECT("D20")="","",INDIRECT("D20"))</f>
      </c>
      <c r="AB20" s="91">
        <f ca="1">IF(INDIRECT("E20")="","",INDIRECT("E20"))</f>
      </c>
      <c r="AC20" s="91">
        <f ca="1">IF(INDIRECT("F20")="","",INDIRECT("F20"))</f>
      </c>
      <c r="AD20" s="91">
        <f ca="1">IF(INDIRECT("G20")="","",INDIRECT("G20"))</f>
      </c>
      <c r="AE20" s="91">
        <f ca="1">IF(INDIRECT("H20")="","",INDIRECT("H20"))</f>
      </c>
      <c r="AF20" s="91">
        <f ca="1">IF(INDIRECT("I20")="","",INDIRECT("I20"))</f>
      </c>
      <c r="AG20" s="91">
        <f ca="1">IF(INDIRECT("J20")="","",INDIRECT("J20"))</f>
      </c>
      <c r="AH20" s="91">
        <f ca="1">IF(INDIRECT("K20")="","",INDIRECT("K20"))</f>
      </c>
      <c r="AI20" s="91">
        <f ca="1">IF(INDIRECT("A20")="","",INDIRECT("A20"))</f>
      </c>
    </row>
    <row r="21" spans="1:35" ht="19.5" customHeight="1">
      <c r="A21" s="129"/>
      <c r="B21" s="6"/>
      <c r="C21" s="6"/>
      <c r="D21" s="11"/>
      <c r="E21" s="11"/>
      <c r="F21" s="98">
        <f t="shared" si="1"/>
      </c>
      <c r="G21" s="133">
        <f t="shared" si="2"/>
      </c>
      <c r="H21" s="135">
        <f>IF(AG21="","",IF(ISERROR(VLOOKUP(AG21,'女子複'!AG:AI,3,FALSE)),"",VLOOKUP(AG21,'女子複'!AG:AI,3,FALSE)))</f>
      </c>
      <c r="I21" s="13"/>
      <c r="J21" s="6"/>
      <c r="K21" s="121"/>
      <c r="X21" s="91">
        <f ca="1">IF(INDIRECT("A21")="","",INDIRECT("A21"))</f>
      </c>
      <c r="Y21" s="91">
        <f ca="1">IF(INDIRECT("B21")="","",INDIRECT("B21"))</f>
      </c>
      <c r="Z21" s="91">
        <f ca="1">IF(INDIRECT("C21")="","",INDIRECT("C21"))</f>
      </c>
      <c r="AA21" s="91">
        <f ca="1">IF(INDIRECT("D21")="","",INDIRECT("D21"))</f>
      </c>
      <c r="AB21" s="91">
        <f ca="1">IF(INDIRECT("E21")="","",INDIRECT("E21"))</f>
      </c>
      <c r="AC21" s="91">
        <f ca="1">IF(INDIRECT("F21")="","",INDIRECT("F21"))</f>
      </c>
      <c r="AD21" s="91">
        <f ca="1">IF(INDIRECT("G21")="","",INDIRECT("G21"))</f>
      </c>
      <c r="AE21" s="91">
        <f ca="1">IF(INDIRECT("H21")="","",INDIRECT("H21"))</f>
      </c>
      <c r="AF21" s="91">
        <f ca="1">IF(INDIRECT("I21")="","",INDIRECT("I21"))</f>
      </c>
      <c r="AG21" s="91">
        <f ca="1">IF(INDIRECT("J21")="","",INDIRECT("J21"))</f>
      </c>
      <c r="AH21" s="91">
        <f ca="1">IF(INDIRECT("K21")="","",INDIRECT("K21"))</f>
      </c>
      <c r="AI21" s="91">
        <f ca="1">IF(INDIRECT("A21")="","",INDIRECT("A21"))</f>
      </c>
    </row>
    <row r="22" spans="1:35" ht="19.5" customHeight="1">
      <c r="A22" s="129"/>
      <c r="B22" s="6"/>
      <c r="C22" s="6"/>
      <c r="D22" s="11"/>
      <c r="E22" s="11"/>
      <c r="F22" s="98">
        <f t="shared" si="1"/>
      </c>
      <c r="G22" s="133">
        <f t="shared" si="2"/>
      </c>
      <c r="H22" s="135">
        <f>IF(AG22="","",IF(ISERROR(VLOOKUP(AG22,'女子複'!AG:AI,3,FALSE)),"",VLOOKUP(AG22,'女子複'!AG:AI,3,FALSE)))</f>
      </c>
      <c r="I22" s="13"/>
      <c r="J22" s="6"/>
      <c r="K22" s="121"/>
      <c r="X22" s="91">
        <f ca="1">IF(INDIRECT("A22")="","",INDIRECT("A22"))</f>
      </c>
      <c r="Y22" s="91">
        <f ca="1">IF(INDIRECT("B22")="","",INDIRECT("B22"))</f>
      </c>
      <c r="Z22" s="91">
        <f ca="1">IF(INDIRECT("C22")="","",INDIRECT("C22"))</f>
      </c>
      <c r="AA22" s="91">
        <f ca="1">IF(INDIRECT("D22")="","",INDIRECT("D22"))</f>
      </c>
      <c r="AB22" s="91">
        <f ca="1">IF(INDIRECT("E22")="","",INDIRECT("E22"))</f>
      </c>
      <c r="AC22" s="91">
        <f ca="1">IF(INDIRECT("F22")="","",INDIRECT("F22"))</f>
      </c>
      <c r="AD22" s="91">
        <f ca="1">IF(INDIRECT("G22")="","",INDIRECT("G22"))</f>
      </c>
      <c r="AE22" s="91">
        <f ca="1">IF(INDIRECT("H22")="","",INDIRECT("H22"))</f>
      </c>
      <c r="AF22" s="91">
        <f ca="1">IF(INDIRECT("I22")="","",INDIRECT("I22"))</f>
      </c>
      <c r="AG22" s="91">
        <f ca="1">IF(INDIRECT("J22")="","",INDIRECT("J22"))</f>
      </c>
      <c r="AH22" s="91">
        <f ca="1">IF(INDIRECT("K22")="","",INDIRECT("K22"))</f>
      </c>
      <c r="AI22" s="91">
        <f ca="1">IF(INDIRECT("A22")="","",INDIRECT("A22"))</f>
      </c>
    </row>
    <row r="23" spans="1:35" ht="19.5" customHeight="1">
      <c r="A23" s="129"/>
      <c r="B23" s="6"/>
      <c r="C23" s="6"/>
      <c r="D23" s="11"/>
      <c r="E23" s="11"/>
      <c r="F23" s="98">
        <f t="shared" si="1"/>
      </c>
      <c r="G23" s="133">
        <f t="shared" si="2"/>
      </c>
      <c r="H23" s="135">
        <f>IF(AG23="","",IF(ISERROR(VLOOKUP(AG23,'女子複'!AG:AI,3,FALSE)),"",VLOOKUP(AG23,'女子複'!AG:AI,3,FALSE)))</f>
      </c>
      <c r="I23" s="13"/>
      <c r="J23" s="6"/>
      <c r="K23" s="121"/>
      <c r="X23" s="91">
        <f ca="1">IF(INDIRECT("A23")="","",INDIRECT("A23"))</f>
      </c>
      <c r="Y23" s="91">
        <f ca="1">IF(INDIRECT("B23")="","",INDIRECT("B23"))</f>
      </c>
      <c r="Z23" s="91">
        <f ca="1">IF(INDIRECT("C23")="","",INDIRECT("C23"))</f>
      </c>
      <c r="AA23" s="91">
        <f ca="1">IF(INDIRECT("D23")="","",INDIRECT("D23"))</f>
      </c>
      <c r="AB23" s="91">
        <f ca="1">IF(INDIRECT("E23")="","",INDIRECT("E23"))</f>
      </c>
      <c r="AC23" s="91">
        <f ca="1">IF(INDIRECT("F23")="","",INDIRECT("F23"))</f>
      </c>
      <c r="AD23" s="91">
        <f ca="1">IF(INDIRECT("G23")="","",INDIRECT("G23"))</f>
      </c>
      <c r="AE23" s="91">
        <f ca="1">IF(INDIRECT("H23")="","",INDIRECT("H23"))</f>
      </c>
      <c r="AF23" s="91">
        <f ca="1">IF(INDIRECT("I23")="","",INDIRECT("I23"))</f>
      </c>
      <c r="AG23" s="91">
        <f ca="1">IF(INDIRECT("J23")="","",INDIRECT("J23"))</f>
      </c>
      <c r="AH23" s="91">
        <f ca="1">IF(INDIRECT("K23")="","",INDIRECT("K23"))</f>
      </c>
      <c r="AI23" s="91">
        <f ca="1">IF(INDIRECT("A23")="","",INDIRECT("A23"))</f>
      </c>
    </row>
    <row r="24" spans="1:35" ht="19.5" customHeight="1">
      <c r="A24" s="129"/>
      <c r="B24" s="6"/>
      <c r="C24" s="6"/>
      <c r="D24" s="11"/>
      <c r="E24" s="11"/>
      <c r="F24" s="98">
        <f t="shared" si="1"/>
      </c>
      <c r="G24" s="133">
        <f t="shared" si="2"/>
      </c>
      <c r="H24" s="135">
        <f>IF(AG24="","",IF(ISERROR(VLOOKUP(AG24,'女子複'!AG:AI,3,FALSE)),"",VLOOKUP(AG24,'女子複'!AG:AI,3,FALSE)))</f>
      </c>
      <c r="I24" s="13"/>
      <c r="J24" s="6"/>
      <c r="K24" s="121"/>
      <c r="X24" s="91">
        <f ca="1">IF(INDIRECT("A24")="","",INDIRECT("A24"))</f>
      </c>
      <c r="Y24" s="91">
        <f ca="1">IF(INDIRECT("B24")="","",INDIRECT("B24"))</f>
      </c>
      <c r="Z24" s="91">
        <f ca="1">IF(INDIRECT("C24")="","",INDIRECT("C24"))</f>
      </c>
      <c r="AA24" s="91">
        <f ca="1">IF(INDIRECT("D24")="","",INDIRECT("D24"))</f>
      </c>
      <c r="AB24" s="91">
        <f ca="1">IF(INDIRECT("E24")="","",INDIRECT("E24"))</f>
      </c>
      <c r="AC24" s="91">
        <f ca="1">IF(INDIRECT("F24")="","",INDIRECT("F24"))</f>
      </c>
      <c r="AD24" s="91">
        <f ca="1">IF(INDIRECT("G24")="","",INDIRECT("G24"))</f>
      </c>
      <c r="AE24" s="91">
        <f ca="1">IF(INDIRECT("H24")="","",INDIRECT("H24"))</f>
      </c>
      <c r="AF24" s="91">
        <f ca="1">IF(INDIRECT("I24")="","",INDIRECT("I24"))</f>
      </c>
      <c r="AG24" s="91">
        <f ca="1">IF(INDIRECT("J24")="","",INDIRECT("J24"))</f>
      </c>
      <c r="AH24" s="91">
        <f ca="1">IF(INDIRECT("K24")="","",INDIRECT("K24"))</f>
      </c>
      <c r="AI24" s="91">
        <f ca="1">IF(INDIRECT("A24")="","",INDIRECT("A24"))</f>
      </c>
    </row>
    <row r="25" spans="1:35" ht="19.5" customHeight="1">
      <c r="A25" s="129"/>
      <c r="B25" s="6"/>
      <c r="C25" s="6"/>
      <c r="D25" s="11"/>
      <c r="E25" s="11"/>
      <c r="F25" s="98">
        <f t="shared" si="1"/>
      </c>
      <c r="G25" s="133">
        <f t="shared" si="2"/>
      </c>
      <c r="H25" s="135">
        <f>IF(AG25="","",IF(ISERROR(VLOOKUP(AG25,'女子複'!AG:AI,3,FALSE)),"",VLOOKUP(AG25,'女子複'!AG:AI,3,FALSE)))</f>
      </c>
      <c r="I25" s="13"/>
      <c r="J25" s="6"/>
      <c r="K25" s="121"/>
      <c r="X25" s="91">
        <f ca="1">IF(INDIRECT("A25")="","",INDIRECT("A25"))</f>
      </c>
      <c r="Y25" s="91">
        <f ca="1">IF(INDIRECT("B25")="","",INDIRECT("B25"))</f>
      </c>
      <c r="Z25" s="91">
        <f ca="1">IF(INDIRECT("C25")="","",INDIRECT("C25"))</f>
      </c>
      <c r="AA25" s="91">
        <f ca="1">IF(INDIRECT("D25")="","",INDIRECT("D25"))</f>
      </c>
      <c r="AB25" s="91">
        <f ca="1">IF(INDIRECT("E25")="","",INDIRECT("E25"))</f>
      </c>
      <c r="AC25" s="91">
        <f ca="1">IF(INDIRECT("F25")="","",INDIRECT("F25"))</f>
      </c>
      <c r="AD25" s="91">
        <f ca="1">IF(INDIRECT("G25")="","",INDIRECT("G25"))</f>
      </c>
      <c r="AE25" s="91">
        <f ca="1">IF(INDIRECT("H25")="","",INDIRECT("H25"))</f>
      </c>
      <c r="AF25" s="91">
        <f ca="1">IF(INDIRECT("I25")="","",INDIRECT("I25"))</f>
      </c>
      <c r="AG25" s="91">
        <f ca="1">IF(INDIRECT("J25")="","",INDIRECT("J25"))</f>
      </c>
      <c r="AH25" s="91">
        <f ca="1">IF(INDIRECT("K25")="","",INDIRECT("K25"))</f>
      </c>
      <c r="AI25" s="91">
        <f ca="1">IF(INDIRECT("A25")="","",INDIRECT("A25"))</f>
      </c>
    </row>
    <row r="26" spans="1:35" ht="19.5" customHeight="1">
      <c r="A26" s="129"/>
      <c r="B26" s="6"/>
      <c r="C26" s="6"/>
      <c r="D26" s="11"/>
      <c r="E26" s="11"/>
      <c r="F26" s="98">
        <f t="shared" si="1"/>
      </c>
      <c r="G26" s="133">
        <f t="shared" si="2"/>
      </c>
      <c r="H26" s="135">
        <f>IF(AG26="","",IF(ISERROR(VLOOKUP(AG26,'女子複'!AG:AI,3,FALSE)),"",VLOOKUP(AG26,'女子複'!AG:AI,3,FALSE)))</f>
      </c>
      <c r="I26" s="13"/>
      <c r="J26" s="6"/>
      <c r="K26" s="121"/>
      <c r="X26" s="91">
        <f ca="1">IF(INDIRECT("A26")="","",INDIRECT("A26"))</f>
      </c>
      <c r="Y26" s="91">
        <f ca="1">IF(INDIRECT("B26")="","",INDIRECT("B26"))</f>
      </c>
      <c r="Z26" s="91">
        <f ca="1">IF(INDIRECT("C26")="","",INDIRECT("C26"))</f>
      </c>
      <c r="AA26" s="91">
        <f ca="1">IF(INDIRECT("D26")="","",INDIRECT("D26"))</f>
      </c>
      <c r="AB26" s="91">
        <f ca="1">IF(INDIRECT("E26")="","",INDIRECT("E26"))</f>
      </c>
      <c r="AC26" s="91">
        <f ca="1">IF(INDIRECT("F26")="","",INDIRECT("F26"))</f>
      </c>
      <c r="AD26" s="91">
        <f ca="1">IF(INDIRECT("G26")="","",INDIRECT("G26"))</f>
      </c>
      <c r="AE26" s="91">
        <f ca="1">IF(INDIRECT("H26")="","",INDIRECT("H26"))</f>
      </c>
      <c r="AF26" s="91">
        <f ca="1">IF(INDIRECT("I26")="","",INDIRECT("I26"))</f>
      </c>
      <c r="AG26" s="91">
        <f ca="1">IF(INDIRECT("J26")="","",INDIRECT("J26"))</f>
      </c>
      <c r="AH26" s="91">
        <f ca="1">IF(INDIRECT("K26")="","",INDIRECT("K26"))</f>
      </c>
      <c r="AI26" s="91">
        <f ca="1">IF(INDIRECT("A26")="","",INDIRECT("A26"))</f>
      </c>
    </row>
    <row r="27" spans="1:35" ht="19.5" customHeight="1">
      <c r="A27" s="129"/>
      <c r="B27" s="6"/>
      <c r="C27" s="6"/>
      <c r="D27" s="11"/>
      <c r="E27" s="11"/>
      <c r="F27" s="98">
        <f t="shared" si="1"/>
      </c>
      <c r="G27" s="133">
        <f t="shared" si="2"/>
      </c>
      <c r="H27" s="135">
        <f>IF(AG27="","",IF(ISERROR(VLOOKUP(AG27,'女子複'!AG:AI,3,FALSE)),"",VLOOKUP(AG27,'女子複'!AG:AI,3,FALSE)))</f>
      </c>
      <c r="I27" s="13"/>
      <c r="J27" s="6"/>
      <c r="K27" s="121"/>
      <c r="X27" s="91">
        <f ca="1">IF(INDIRECT("A27")="","",INDIRECT("A27"))</f>
      </c>
      <c r="Y27" s="91">
        <f ca="1">IF(INDIRECT("B27")="","",INDIRECT("B27"))</f>
      </c>
      <c r="Z27" s="91">
        <f ca="1">IF(INDIRECT("C27")="","",INDIRECT("C27"))</f>
      </c>
      <c r="AA27" s="91">
        <f ca="1">IF(INDIRECT("D27")="","",INDIRECT("D27"))</f>
      </c>
      <c r="AB27" s="91">
        <f ca="1">IF(INDIRECT("E27")="","",INDIRECT("E27"))</f>
      </c>
      <c r="AC27" s="91">
        <f ca="1">IF(INDIRECT("F27")="","",INDIRECT("F27"))</f>
      </c>
      <c r="AD27" s="91">
        <f ca="1">IF(INDIRECT("G27")="","",INDIRECT("G27"))</f>
      </c>
      <c r="AE27" s="91">
        <f ca="1">IF(INDIRECT("H27")="","",INDIRECT("H27"))</f>
      </c>
      <c r="AF27" s="91">
        <f ca="1">IF(INDIRECT("I27")="","",INDIRECT("I27"))</f>
      </c>
      <c r="AG27" s="91">
        <f ca="1">IF(INDIRECT("J27")="","",INDIRECT("J27"))</f>
      </c>
      <c r="AH27" s="91">
        <f ca="1">IF(INDIRECT("K27")="","",INDIRECT("K27"))</f>
      </c>
      <c r="AI27" s="91">
        <f ca="1">IF(INDIRECT("A27")="","",INDIRECT("A27"))</f>
      </c>
    </row>
    <row r="28" spans="1:35" ht="19.5" customHeight="1">
      <c r="A28" s="129"/>
      <c r="B28" s="6"/>
      <c r="C28" s="6"/>
      <c r="D28" s="11"/>
      <c r="E28" s="11"/>
      <c r="F28" s="98">
        <f t="shared" si="1"/>
      </c>
      <c r="G28" s="133">
        <f t="shared" si="2"/>
      </c>
      <c r="H28" s="135">
        <f>IF(AG28="","",IF(ISERROR(VLOOKUP(AG28,'女子複'!AG:AI,3,FALSE)),"",VLOOKUP(AG28,'女子複'!AG:AI,3,FALSE)))</f>
      </c>
      <c r="I28" s="13"/>
      <c r="J28" s="6"/>
      <c r="K28" s="121"/>
      <c r="X28" s="91">
        <f ca="1">IF(INDIRECT("A28")="","",INDIRECT("A28"))</f>
      </c>
      <c r="Y28" s="91">
        <f ca="1">IF(INDIRECT("B28")="","",INDIRECT("B28"))</f>
      </c>
      <c r="Z28" s="91">
        <f ca="1">IF(INDIRECT("C28")="","",INDIRECT("C28"))</f>
      </c>
      <c r="AA28" s="91">
        <f ca="1">IF(INDIRECT("D28")="","",INDIRECT("D28"))</f>
      </c>
      <c r="AB28" s="91">
        <f ca="1">IF(INDIRECT("E28")="","",INDIRECT("E28"))</f>
      </c>
      <c r="AC28" s="91">
        <f ca="1">IF(INDIRECT("F28")="","",INDIRECT("F28"))</f>
      </c>
      <c r="AD28" s="91">
        <f ca="1">IF(INDIRECT("G28")="","",INDIRECT("G28"))</f>
      </c>
      <c r="AE28" s="91">
        <f ca="1">IF(INDIRECT("H28")="","",INDIRECT("H28"))</f>
      </c>
      <c r="AF28" s="91">
        <f ca="1">IF(INDIRECT("I28")="","",INDIRECT("I28"))</f>
      </c>
      <c r="AG28" s="91">
        <f ca="1">IF(INDIRECT("J28")="","",INDIRECT("J28"))</f>
      </c>
      <c r="AH28" s="91">
        <f ca="1">IF(INDIRECT("K28")="","",INDIRECT("K28"))</f>
      </c>
      <c r="AI28" s="91">
        <f ca="1">IF(INDIRECT("A28")="","",INDIRECT("A28"))</f>
      </c>
    </row>
    <row r="29" spans="1:35" ht="19.5" customHeight="1">
      <c r="A29" s="129"/>
      <c r="B29" s="6"/>
      <c r="C29" s="6"/>
      <c r="D29" s="11"/>
      <c r="E29" s="11"/>
      <c r="F29" s="98">
        <f t="shared" si="1"/>
      </c>
      <c r="G29" s="133">
        <f t="shared" si="2"/>
      </c>
      <c r="H29" s="135">
        <f>IF(AG29="","",IF(ISERROR(VLOOKUP(AG29,'女子複'!AG:AI,3,FALSE)),"",VLOOKUP(AG29,'女子複'!AG:AI,3,FALSE)))</f>
      </c>
      <c r="I29" s="13"/>
      <c r="J29" s="6"/>
      <c r="K29" s="121"/>
      <c r="X29" s="91">
        <f ca="1">IF(INDIRECT("A29")="","",INDIRECT("A29"))</f>
      </c>
      <c r="Y29" s="91">
        <f ca="1">IF(INDIRECT("B29")="","",INDIRECT("B29"))</f>
      </c>
      <c r="Z29" s="91">
        <f ca="1">IF(INDIRECT("C29")="","",INDIRECT("C29"))</f>
      </c>
      <c r="AA29" s="91">
        <f ca="1">IF(INDIRECT("D29")="","",INDIRECT("D29"))</f>
      </c>
      <c r="AB29" s="91">
        <f ca="1">IF(INDIRECT("E29")="","",INDIRECT("E29"))</f>
      </c>
      <c r="AC29" s="91">
        <f ca="1">IF(INDIRECT("F29")="","",INDIRECT("F29"))</f>
      </c>
      <c r="AD29" s="91">
        <f ca="1">IF(INDIRECT("G29")="","",INDIRECT("G29"))</f>
      </c>
      <c r="AE29" s="91">
        <f ca="1">IF(INDIRECT("H29")="","",INDIRECT("H29"))</f>
      </c>
      <c r="AF29" s="91">
        <f ca="1">IF(INDIRECT("I29")="","",INDIRECT("I29"))</f>
      </c>
      <c r="AG29" s="91">
        <f ca="1">IF(INDIRECT("J29")="","",INDIRECT("J29"))</f>
      </c>
      <c r="AH29" s="91">
        <f ca="1">IF(INDIRECT("K29")="","",INDIRECT("K29"))</f>
      </c>
      <c r="AI29" s="91">
        <f ca="1">IF(INDIRECT("A29")="","",INDIRECT("A29"))</f>
      </c>
    </row>
    <row r="30" spans="1:35" ht="19.5" customHeight="1">
      <c r="A30" s="129"/>
      <c r="B30" s="6"/>
      <c r="C30" s="6"/>
      <c r="D30" s="11"/>
      <c r="E30" s="11"/>
      <c r="F30" s="98">
        <f t="shared" si="1"/>
      </c>
      <c r="G30" s="133">
        <f t="shared" si="2"/>
      </c>
      <c r="H30" s="135">
        <f>IF(AG30="","",IF(ISERROR(VLOOKUP(AG30,'女子複'!AG:AI,3,FALSE)),"",VLOOKUP(AG30,'女子複'!AG:AI,3,FALSE)))</f>
      </c>
      <c r="I30" s="13"/>
      <c r="J30" s="6"/>
      <c r="K30" s="121"/>
      <c r="X30" s="91">
        <f ca="1">IF(INDIRECT("A30")="","",INDIRECT("A30"))</f>
      </c>
      <c r="Y30" s="91">
        <f ca="1">IF(INDIRECT("B30")="","",INDIRECT("B30"))</f>
      </c>
      <c r="Z30" s="91">
        <f ca="1">IF(INDIRECT("C30")="","",INDIRECT("C30"))</f>
      </c>
      <c r="AA30" s="91">
        <f ca="1">IF(INDIRECT("D30")="","",INDIRECT("D30"))</f>
      </c>
      <c r="AB30" s="91">
        <f ca="1">IF(INDIRECT("E30")="","",INDIRECT("E30"))</f>
      </c>
      <c r="AC30" s="91">
        <f ca="1">IF(INDIRECT("F30")="","",INDIRECT("F30"))</f>
      </c>
      <c r="AD30" s="91">
        <f ca="1">IF(INDIRECT("G30")="","",INDIRECT("G30"))</f>
      </c>
      <c r="AE30" s="91">
        <f ca="1">IF(INDIRECT("H30")="","",INDIRECT("H30"))</f>
      </c>
      <c r="AF30" s="91">
        <f ca="1">IF(INDIRECT("I30")="","",INDIRECT("I30"))</f>
      </c>
      <c r="AG30" s="91">
        <f ca="1">IF(INDIRECT("J30")="","",INDIRECT("J30"))</f>
      </c>
      <c r="AH30" s="91">
        <f ca="1">IF(INDIRECT("K30")="","",INDIRECT("K30"))</f>
      </c>
      <c r="AI30" s="91">
        <f ca="1">IF(INDIRECT("A30")="","",INDIRECT("A30"))</f>
      </c>
    </row>
    <row r="31" spans="1:35" ht="19.5" customHeight="1">
      <c r="A31" s="129"/>
      <c r="B31" s="6"/>
      <c r="C31" s="6"/>
      <c r="D31" s="11"/>
      <c r="E31" s="11"/>
      <c r="F31" s="98">
        <f t="shared" si="1"/>
      </c>
      <c r="G31" s="133">
        <f t="shared" si="2"/>
      </c>
      <c r="H31" s="135">
        <f>IF(AG31="","",IF(ISERROR(VLOOKUP(AG31,'女子複'!AG:AI,3,FALSE)),"",VLOOKUP(AG31,'女子複'!AG:AI,3,FALSE)))</f>
      </c>
      <c r="I31" s="13"/>
      <c r="J31" s="6"/>
      <c r="K31" s="121"/>
      <c r="X31" s="91">
        <f ca="1">IF(INDIRECT("A31")="","",INDIRECT("A31"))</f>
      </c>
      <c r="Y31" s="91">
        <f ca="1">IF(INDIRECT("B31")="","",INDIRECT("B31"))</f>
      </c>
      <c r="Z31" s="91">
        <f ca="1">IF(INDIRECT("C31")="","",INDIRECT("C31"))</f>
      </c>
      <c r="AA31" s="91">
        <f ca="1">IF(INDIRECT("D31")="","",INDIRECT("D31"))</f>
      </c>
      <c r="AB31" s="91">
        <f ca="1">IF(INDIRECT("E31")="","",INDIRECT("E31"))</f>
      </c>
      <c r="AC31" s="91">
        <f ca="1">IF(INDIRECT("F31")="","",INDIRECT("F31"))</f>
      </c>
      <c r="AD31" s="91">
        <f ca="1">IF(INDIRECT("G31")="","",INDIRECT("G31"))</f>
      </c>
      <c r="AE31" s="91">
        <f ca="1">IF(INDIRECT("H31")="","",INDIRECT("H31"))</f>
      </c>
      <c r="AF31" s="91">
        <f ca="1">IF(INDIRECT("I31")="","",INDIRECT("I31"))</f>
      </c>
      <c r="AG31" s="91">
        <f ca="1">IF(INDIRECT("J31")="","",INDIRECT("J31"))</f>
      </c>
      <c r="AH31" s="91">
        <f ca="1">IF(INDIRECT("K31")="","",INDIRECT("K31"))</f>
      </c>
      <c r="AI31" s="91">
        <f ca="1">IF(INDIRECT("A31")="","",INDIRECT("A31"))</f>
      </c>
    </row>
    <row r="32" spans="1:35" ht="19.5" customHeight="1">
      <c r="A32" s="129"/>
      <c r="B32" s="6"/>
      <c r="C32" s="6"/>
      <c r="D32" s="11"/>
      <c r="E32" s="11"/>
      <c r="F32" s="98">
        <f t="shared" si="1"/>
      </c>
      <c r="G32" s="133">
        <f t="shared" si="2"/>
      </c>
      <c r="H32" s="135">
        <f>IF(AG32="","",IF(ISERROR(VLOOKUP(AG32,'女子複'!AG:AI,3,FALSE)),"",VLOOKUP(AG32,'女子複'!AG:AI,3,FALSE)))</f>
      </c>
      <c r="I32" s="13"/>
      <c r="J32" s="6"/>
      <c r="K32" s="121"/>
      <c r="X32" s="91">
        <f ca="1">IF(INDIRECT("A32")="","",INDIRECT("A32"))</f>
      </c>
      <c r="Y32" s="91">
        <f ca="1">IF(INDIRECT("B32")="","",INDIRECT("B32"))</f>
      </c>
      <c r="Z32" s="91">
        <f ca="1">IF(INDIRECT("C32")="","",INDIRECT("C32"))</f>
      </c>
      <c r="AA32" s="91">
        <f ca="1">IF(INDIRECT("D32")="","",INDIRECT("D32"))</f>
      </c>
      <c r="AB32" s="91">
        <f ca="1">IF(INDIRECT("E32")="","",INDIRECT("E32"))</f>
      </c>
      <c r="AC32" s="91">
        <f ca="1">IF(INDIRECT("F32")="","",INDIRECT("F32"))</f>
      </c>
      <c r="AD32" s="91">
        <f ca="1">IF(INDIRECT("G32")="","",INDIRECT("G32"))</f>
      </c>
      <c r="AE32" s="91">
        <f ca="1">IF(INDIRECT("H32")="","",INDIRECT("H32"))</f>
      </c>
      <c r="AF32" s="91">
        <f ca="1">IF(INDIRECT("I32")="","",INDIRECT("I32"))</f>
      </c>
      <c r="AG32" s="91">
        <f ca="1">IF(INDIRECT("J32")="","",INDIRECT("J32"))</f>
      </c>
      <c r="AH32" s="91">
        <f ca="1">IF(INDIRECT("K32")="","",INDIRECT("K32"))</f>
      </c>
      <c r="AI32" s="91">
        <f ca="1">IF(INDIRECT("A32")="","",INDIRECT("A32"))</f>
      </c>
    </row>
    <row r="33" spans="1:35" ht="19.5" customHeight="1">
      <c r="A33" s="129"/>
      <c r="B33" s="6"/>
      <c r="C33" s="6"/>
      <c r="D33" s="11"/>
      <c r="E33" s="11"/>
      <c r="F33" s="98">
        <f t="shared" si="1"/>
      </c>
      <c r="G33" s="133">
        <f t="shared" si="2"/>
      </c>
      <c r="H33" s="135">
        <f>IF(AG33="","",IF(ISERROR(VLOOKUP(AG33,'女子複'!AG:AI,3,FALSE)),"",VLOOKUP(AG33,'女子複'!AG:AI,3,FALSE)))</f>
      </c>
      <c r="I33" s="13"/>
      <c r="J33" s="6"/>
      <c r="K33" s="121"/>
      <c r="X33" s="91">
        <f ca="1">IF(INDIRECT("A33")="","",INDIRECT("A33"))</f>
      </c>
      <c r="Y33" s="91">
        <f ca="1">IF(INDIRECT("B33")="","",INDIRECT("B33"))</f>
      </c>
      <c r="Z33" s="91">
        <f ca="1">IF(INDIRECT("C33")="","",INDIRECT("C33"))</f>
      </c>
      <c r="AA33" s="91">
        <f ca="1">IF(INDIRECT("D33")="","",INDIRECT("D33"))</f>
      </c>
      <c r="AB33" s="91">
        <f ca="1">IF(INDIRECT("E33")="","",INDIRECT("E33"))</f>
      </c>
      <c r="AC33" s="91">
        <f ca="1">IF(INDIRECT("F33")="","",INDIRECT("F33"))</f>
      </c>
      <c r="AD33" s="91">
        <f ca="1">IF(INDIRECT("G33")="","",INDIRECT("G33"))</f>
      </c>
      <c r="AE33" s="91">
        <f ca="1">IF(INDIRECT("H33")="","",INDIRECT("H33"))</f>
      </c>
      <c r="AF33" s="91">
        <f ca="1">IF(INDIRECT("I33")="","",INDIRECT("I33"))</f>
      </c>
      <c r="AG33" s="91">
        <f ca="1">IF(INDIRECT("J33")="","",INDIRECT("J33"))</f>
      </c>
      <c r="AH33" s="91">
        <f ca="1">IF(INDIRECT("K33")="","",INDIRECT("K33"))</f>
      </c>
      <c r="AI33" s="91">
        <f ca="1">IF(INDIRECT("A33")="","",INDIRECT("A33"))</f>
      </c>
    </row>
    <row r="34" spans="1:35" ht="19.5" customHeight="1">
      <c r="A34" s="129"/>
      <c r="B34" s="6"/>
      <c r="C34" s="6"/>
      <c r="D34" s="11"/>
      <c r="E34" s="11"/>
      <c r="F34" s="98">
        <f t="shared" si="1"/>
      </c>
      <c r="G34" s="133">
        <f t="shared" si="2"/>
      </c>
      <c r="H34" s="135">
        <f>IF(AG34="","",IF(ISERROR(VLOOKUP(AG34,'女子複'!AG:AI,3,FALSE)),"",VLOOKUP(AG34,'女子複'!AG:AI,3,FALSE)))</f>
      </c>
      <c r="I34" s="13"/>
      <c r="J34" s="6"/>
      <c r="K34" s="121"/>
      <c r="X34" s="91">
        <f ca="1">IF(INDIRECT("A34")="","",INDIRECT("A34"))</f>
      </c>
      <c r="Y34" s="91">
        <f ca="1">IF(INDIRECT("B34")="","",INDIRECT("B34"))</f>
      </c>
      <c r="Z34" s="91">
        <f ca="1">IF(INDIRECT("C34")="","",INDIRECT("C34"))</f>
      </c>
      <c r="AA34" s="91">
        <f ca="1">IF(INDIRECT("D34")="","",INDIRECT("D34"))</f>
      </c>
      <c r="AB34" s="91">
        <f ca="1">IF(INDIRECT("E34")="","",INDIRECT("E34"))</f>
      </c>
      <c r="AC34" s="91">
        <f ca="1">IF(INDIRECT("F34")="","",INDIRECT("F34"))</f>
      </c>
      <c r="AD34" s="91">
        <f ca="1">IF(INDIRECT("G34")="","",INDIRECT("G34"))</f>
      </c>
      <c r="AE34" s="91">
        <f ca="1">IF(INDIRECT("H34")="","",INDIRECT("H34"))</f>
      </c>
      <c r="AF34" s="91">
        <f ca="1">IF(INDIRECT("I34")="","",INDIRECT("I34"))</f>
      </c>
      <c r="AG34" s="91">
        <f ca="1">IF(INDIRECT("J34")="","",INDIRECT("J34"))</f>
      </c>
      <c r="AH34" s="91">
        <f ca="1">IF(INDIRECT("K34")="","",INDIRECT("K34"))</f>
      </c>
      <c r="AI34" s="91">
        <f ca="1">IF(INDIRECT("A34")="","",INDIRECT("A34"))</f>
      </c>
    </row>
    <row r="35" spans="1:35" ht="19.5" customHeight="1">
      <c r="A35" s="129"/>
      <c r="B35" s="6"/>
      <c r="C35" s="6"/>
      <c r="D35" s="11"/>
      <c r="E35" s="11"/>
      <c r="F35" s="98">
        <f t="shared" si="1"/>
      </c>
      <c r="G35" s="133">
        <f t="shared" si="2"/>
      </c>
      <c r="H35" s="135">
        <f>IF(AG35="","",IF(ISERROR(VLOOKUP(AG35,'女子複'!AG:AI,3,FALSE)),"",VLOOKUP(AG35,'女子複'!AG:AI,3,FALSE)))</f>
      </c>
      <c r="I35" s="13"/>
      <c r="J35" s="6"/>
      <c r="K35" s="121"/>
      <c r="X35" s="91">
        <f ca="1">IF(INDIRECT("A35")="","",INDIRECT("A35"))</f>
      </c>
      <c r="Y35" s="91">
        <f ca="1">IF(INDIRECT("B35")="","",INDIRECT("B35"))</f>
      </c>
      <c r="Z35" s="91">
        <f ca="1">IF(INDIRECT("C35")="","",INDIRECT("C35"))</f>
      </c>
      <c r="AA35" s="91">
        <f ca="1">IF(INDIRECT("D35")="","",INDIRECT("D35"))</f>
      </c>
      <c r="AB35" s="91">
        <f ca="1">IF(INDIRECT("E35")="","",INDIRECT("E35"))</f>
      </c>
      <c r="AC35" s="91">
        <f ca="1">IF(INDIRECT("F35")="","",INDIRECT("F35"))</f>
      </c>
      <c r="AD35" s="91">
        <f ca="1">IF(INDIRECT("G35")="","",INDIRECT("G35"))</f>
      </c>
      <c r="AE35" s="91">
        <f ca="1">IF(INDIRECT("H35")="","",INDIRECT("H35"))</f>
      </c>
      <c r="AF35" s="91">
        <f ca="1">IF(INDIRECT("I35")="","",INDIRECT("I35"))</f>
      </c>
      <c r="AG35" s="91">
        <f ca="1">IF(INDIRECT("J35")="","",INDIRECT("J35"))</f>
      </c>
      <c r="AH35" s="91">
        <f ca="1">IF(INDIRECT("K35")="","",INDIRECT("K35"))</f>
      </c>
      <c r="AI35" s="91">
        <f ca="1">IF(INDIRECT("A35")="","",INDIRECT("A35"))</f>
      </c>
    </row>
    <row r="36" spans="1:35" ht="19.5" customHeight="1">
      <c r="A36" s="129"/>
      <c r="B36" s="6"/>
      <c r="C36" s="6"/>
      <c r="D36" s="11"/>
      <c r="E36" s="11"/>
      <c r="F36" s="98">
        <f t="shared" si="1"/>
      </c>
      <c r="G36" s="133">
        <f t="shared" si="2"/>
      </c>
      <c r="H36" s="135">
        <f>IF(AG36="","",IF(ISERROR(VLOOKUP(AG36,'女子複'!AG:AI,3,FALSE)),"",VLOOKUP(AG36,'女子複'!AG:AI,3,FALSE)))</f>
      </c>
      <c r="I36" s="13"/>
      <c r="J36" s="6"/>
      <c r="K36" s="121"/>
      <c r="X36" s="91">
        <f ca="1">IF(INDIRECT("A36")="","",INDIRECT("A36"))</f>
      </c>
      <c r="Y36" s="91">
        <f ca="1">IF(INDIRECT("B36")="","",INDIRECT("B36"))</f>
      </c>
      <c r="Z36" s="91">
        <f ca="1">IF(INDIRECT("C36")="","",INDIRECT("C36"))</f>
      </c>
      <c r="AA36" s="91">
        <f ca="1">IF(INDIRECT("D36")="","",INDIRECT("D36"))</f>
      </c>
      <c r="AB36" s="91">
        <f ca="1">IF(INDIRECT("E36")="","",INDIRECT("E36"))</f>
      </c>
      <c r="AC36" s="91">
        <f ca="1">IF(INDIRECT("F36")="","",INDIRECT("F36"))</f>
      </c>
      <c r="AD36" s="91">
        <f ca="1">IF(INDIRECT("G36")="","",INDIRECT("G36"))</f>
      </c>
      <c r="AE36" s="91">
        <f ca="1">IF(INDIRECT("H36")="","",INDIRECT("H36"))</f>
      </c>
      <c r="AF36" s="91">
        <f ca="1">IF(INDIRECT("I36")="","",INDIRECT("I36"))</f>
      </c>
      <c r="AG36" s="91">
        <f ca="1">IF(INDIRECT("J36")="","",INDIRECT("J36"))</f>
      </c>
      <c r="AH36" s="91">
        <f ca="1">IF(INDIRECT("K36")="","",INDIRECT("K36"))</f>
      </c>
      <c r="AI36" s="91">
        <f ca="1">IF(INDIRECT("A36")="","",INDIRECT("A36"))</f>
      </c>
    </row>
    <row r="37" spans="1:35" ht="19.5" customHeight="1">
      <c r="A37" s="129"/>
      <c r="B37" s="6"/>
      <c r="C37" s="6"/>
      <c r="D37" s="11"/>
      <c r="E37" s="11"/>
      <c r="F37" s="98">
        <f t="shared" si="1"/>
      </c>
      <c r="G37" s="133">
        <f t="shared" si="2"/>
      </c>
      <c r="H37" s="135">
        <f>IF(AG37="","",IF(ISERROR(VLOOKUP(AG37,'女子複'!AG:AI,3,FALSE)),"",VLOOKUP(AG37,'女子複'!AG:AI,3,FALSE)))</f>
      </c>
      <c r="I37" s="13"/>
      <c r="J37" s="6"/>
      <c r="K37" s="121"/>
      <c r="X37" s="91">
        <f ca="1">IF(INDIRECT("A37")="","",INDIRECT("A37"))</f>
      </c>
      <c r="Y37" s="91">
        <f ca="1">IF(INDIRECT("B37")="","",INDIRECT("B37"))</f>
      </c>
      <c r="Z37" s="91">
        <f ca="1">IF(INDIRECT("C37")="","",INDIRECT("C37"))</f>
      </c>
      <c r="AA37" s="91">
        <f ca="1">IF(INDIRECT("D37")="","",INDIRECT("D37"))</f>
      </c>
      <c r="AB37" s="91">
        <f ca="1">IF(INDIRECT("E37")="","",INDIRECT("E37"))</f>
      </c>
      <c r="AC37" s="91">
        <f ca="1">IF(INDIRECT("F37")="","",INDIRECT("F37"))</f>
      </c>
      <c r="AD37" s="91">
        <f ca="1">IF(INDIRECT("G37")="","",INDIRECT("G37"))</f>
      </c>
      <c r="AE37" s="91">
        <f ca="1">IF(INDIRECT("H37")="","",INDIRECT("H37"))</f>
      </c>
      <c r="AF37" s="91">
        <f ca="1">IF(INDIRECT("I37")="","",INDIRECT("I37"))</f>
      </c>
      <c r="AG37" s="91">
        <f ca="1">IF(INDIRECT("J37")="","",INDIRECT("J37"))</f>
      </c>
      <c r="AH37" s="91">
        <f ca="1">IF(INDIRECT("K37")="","",INDIRECT("K37"))</f>
      </c>
      <c r="AI37" s="91">
        <f ca="1">IF(INDIRECT("A37")="","",INDIRECT("A37"))</f>
      </c>
    </row>
    <row r="38" spans="1:35" ht="19.5" customHeight="1">
      <c r="A38" s="129"/>
      <c r="B38" s="6"/>
      <c r="C38" s="6"/>
      <c r="D38" s="11"/>
      <c r="E38" s="11"/>
      <c r="F38" s="98">
        <f t="shared" si="1"/>
      </c>
      <c r="G38" s="133">
        <f t="shared" si="2"/>
      </c>
      <c r="H38" s="135">
        <f>IF(AG38="","",IF(ISERROR(VLOOKUP(AG38,'女子複'!AG:AI,3,FALSE)),"",VLOOKUP(AG38,'女子複'!AG:AI,3,FALSE)))</f>
      </c>
      <c r="I38" s="13"/>
      <c r="J38" s="6"/>
      <c r="K38" s="121"/>
      <c r="X38" s="91">
        <f ca="1">IF(INDIRECT("A38")="","",INDIRECT("A38"))</f>
      </c>
      <c r="Y38" s="91">
        <f ca="1">IF(INDIRECT("B38")="","",INDIRECT("B38"))</f>
      </c>
      <c r="Z38" s="91">
        <f ca="1">IF(INDIRECT("C38")="","",INDIRECT("C38"))</f>
      </c>
      <c r="AA38" s="91">
        <f ca="1">IF(INDIRECT("D38")="","",INDIRECT("D38"))</f>
      </c>
      <c r="AB38" s="91">
        <f ca="1">IF(INDIRECT("E38")="","",INDIRECT("E38"))</f>
      </c>
      <c r="AC38" s="91">
        <f ca="1">IF(INDIRECT("F38")="","",INDIRECT("F38"))</f>
      </c>
      <c r="AD38" s="91">
        <f ca="1">IF(INDIRECT("G38")="","",INDIRECT("G38"))</f>
      </c>
      <c r="AE38" s="91">
        <f ca="1">IF(INDIRECT("H38")="","",INDIRECT("H38"))</f>
      </c>
      <c r="AF38" s="91">
        <f ca="1">IF(INDIRECT("I38")="","",INDIRECT("I38"))</f>
      </c>
      <c r="AG38" s="91">
        <f ca="1">IF(INDIRECT("J38")="","",INDIRECT("J38"))</f>
      </c>
      <c r="AH38" s="91">
        <f ca="1">IF(INDIRECT("K38")="","",INDIRECT("K38"))</f>
      </c>
      <c r="AI38" s="91">
        <f ca="1">IF(INDIRECT("A38")="","",INDIRECT("A38"))</f>
      </c>
    </row>
    <row r="39" spans="1:35" ht="19.5" customHeight="1">
      <c r="A39" s="129"/>
      <c r="B39" s="6"/>
      <c r="C39" s="6"/>
      <c r="D39" s="11"/>
      <c r="E39" s="11"/>
      <c r="F39" s="98">
        <f t="shared" si="1"/>
      </c>
      <c r="G39" s="133">
        <f t="shared" si="2"/>
      </c>
      <c r="H39" s="135">
        <f>IF(AG39="","",IF(ISERROR(VLOOKUP(AG39,'女子複'!AG:AI,3,FALSE)),"",VLOOKUP(AG39,'女子複'!AG:AI,3,FALSE)))</f>
      </c>
      <c r="I39" s="13"/>
      <c r="J39" s="6"/>
      <c r="K39" s="121"/>
      <c r="X39" s="91">
        <f ca="1">IF(INDIRECT("A39")="","",INDIRECT("A39"))</f>
      </c>
      <c r="Y39" s="91">
        <f ca="1">IF(INDIRECT("B39")="","",INDIRECT("B39"))</f>
      </c>
      <c r="Z39" s="91">
        <f ca="1">IF(INDIRECT("C39")="","",INDIRECT("C39"))</f>
      </c>
      <c r="AA39" s="91">
        <f ca="1">IF(INDIRECT("D39")="","",INDIRECT("D39"))</f>
      </c>
      <c r="AB39" s="91">
        <f ca="1">IF(INDIRECT("E39")="","",INDIRECT("E39"))</f>
      </c>
      <c r="AC39" s="91">
        <f ca="1">IF(INDIRECT("F39")="","",INDIRECT("F39"))</f>
      </c>
      <c r="AD39" s="91">
        <f ca="1">IF(INDIRECT("G39")="","",INDIRECT("G39"))</f>
      </c>
      <c r="AE39" s="91">
        <f ca="1">IF(INDIRECT("H39")="","",INDIRECT("H39"))</f>
      </c>
      <c r="AF39" s="91">
        <f ca="1">IF(INDIRECT("I39")="","",INDIRECT("I39"))</f>
      </c>
      <c r="AG39" s="91">
        <f ca="1">IF(INDIRECT("J39")="","",INDIRECT("J39"))</f>
      </c>
      <c r="AH39" s="91">
        <f ca="1">IF(INDIRECT("K39")="","",INDIRECT("K39"))</f>
      </c>
      <c r="AI39" s="91">
        <f ca="1">IF(INDIRECT("A39")="","",INDIRECT("A39"))</f>
      </c>
    </row>
    <row r="40" spans="1:35" ht="19.5" customHeight="1">
      <c r="A40" s="129"/>
      <c r="B40" s="6"/>
      <c r="C40" s="6"/>
      <c r="D40" s="11"/>
      <c r="E40" s="11"/>
      <c r="F40" s="98">
        <f t="shared" si="1"/>
      </c>
      <c r="G40" s="133">
        <f t="shared" si="2"/>
      </c>
      <c r="H40" s="135">
        <f>IF(AG40="","",IF(ISERROR(VLOOKUP(AG40,'女子複'!AG:AI,3,FALSE)),"",VLOOKUP(AG40,'女子複'!AG:AI,3,FALSE)))</f>
      </c>
      <c r="I40" s="13"/>
      <c r="J40" s="6"/>
      <c r="K40" s="121"/>
      <c r="X40" s="91">
        <f ca="1">IF(INDIRECT("A40")="","",INDIRECT("A40"))</f>
      </c>
      <c r="Y40" s="91">
        <f ca="1">IF(INDIRECT("B40")="","",INDIRECT("B40"))</f>
      </c>
      <c r="Z40" s="91">
        <f ca="1">IF(INDIRECT("C40")="","",INDIRECT("C40"))</f>
      </c>
      <c r="AA40" s="91">
        <f ca="1">IF(INDIRECT("D40")="","",INDIRECT("D40"))</f>
      </c>
      <c r="AB40" s="91">
        <f ca="1">IF(INDIRECT("E40")="","",INDIRECT("E40"))</f>
      </c>
      <c r="AC40" s="91">
        <f ca="1">IF(INDIRECT("F40")="","",INDIRECT("F40"))</f>
      </c>
      <c r="AD40" s="91">
        <f ca="1">IF(INDIRECT("G40")="","",INDIRECT("G40"))</f>
      </c>
      <c r="AE40" s="91">
        <f ca="1">IF(INDIRECT("H40")="","",INDIRECT("H40"))</f>
      </c>
      <c r="AF40" s="91">
        <f ca="1">IF(INDIRECT("I40")="","",INDIRECT("I40"))</f>
      </c>
      <c r="AG40" s="91">
        <f ca="1">IF(INDIRECT("J40")="","",INDIRECT("J40"))</f>
      </c>
      <c r="AH40" s="91">
        <f ca="1">IF(INDIRECT("K40")="","",INDIRECT("K40"))</f>
      </c>
      <c r="AI40" s="91">
        <f ca="1">IF(INDIRECT("A40")="","",INDIRECT("A40"))</f>
      </c>
    </row>
    <row r="41" spans="1:35" ht="19.5" customHeight="1">
      <c r="A41" s="129"/>
      <c r="B41" s="6"/>
      <c r="C41" s="6"/>
      <c r="D41" s="11"/>
      <c r="E41" s="11"/>
      <c r="F41" s="98">
        <f t="shared" si="1"/>
      </c>
      <c r="G41" s="133">
        <f t="shared" si="2"/>
      </c>
      <c r="H41" s="135">
        <f>IF(AG41="","",IF(ISERROR(VLOOKUP(AG41,'女子複'!AG:AI,3,FALSE)),"",VLOOKUP(AG41,'女子複'!AG:AI,3,FALSE)))</f>
      </c>
      <c r="I41" s="13"/>
      <c r="J41" s="6"/>
      <c r="K41" s="121"/>
      <c r="X41" s="91">
        <f ca="1">IF(INDIRECT("A41")="","",INDIRECT("A41"))</f>
      </c>
      <c r="Y41" s="91">
        <f ca="1">IF(INDIRECT("B41")="","",INDIRECT("B41"))</f>
      </c>
      <c r="Z41" s="91">
        <f ca="1">IF(INDIRECT("C41")="","",INDIRECT("C41"))</f>
      </c>
      <c r="AA41" s="91">
        <f ca="1">IF(INDIRECT("D41")="","",INDIRECT("D41"))</f>
      </c>
      <c r="AB41" s="91">
        <f ca="1">IF(INDIRECT("E41")="","",INDIRECT("E41"))</f>
      </c>
      <c r="AC41" s="91">
        <f ca="1">IF(INDIRECT("F41")="","",INDIRECT("F41"))</f>
      </c>
      <c r="AD41" s="91">
        <f ca="1">IF(INDIRECT("G41")="","",INDIRECT("G41"))</f>
      </c>
      <c r="AE41" s="91">
        <f ca="1">IF(INDIRECT("H41")="","",INDIRECT("H41"))</f>
      </c>
      <c r="AF41" s="91">
        <f ca="1">IF(INDIRECT("I41")="","",INDIRECT("I41"))</f>
      </c>
      <c r="AG41" s="91">
        <f ca="1">IF(INDIRECT("J41")="","",INDIRECT("J41"))</f>
      </c>
      <c r="AH41" s="91">
        <f ca="1">IF(INDIRECT("K41")="","",INDIRECT("K41"))</f>
      </c>
      <c r="AI41" s="91">
        <f ca="1">IF(INDIRECT("A41")="","",INDIRECT("A41"))</f>
      </c>
    </row>
    <row r="42" spans="1:35" ht="19.5" customHeight="1">
      <c r="A42" s="129"/>
      <c r="B42" s="6"/>
      <c r="C42" s="6"/>
      <c r="D42" s="11"/>
      <c r="E42" s="11"/>
      <c r="F42" s="98">
        <f t="shared" si="1"/>
      </c>
      <c r="G42" s="134">
        <f t="shared" si="2"/>
      </c>
      <c r="H42" s="135">
        <f>IF(AG42="","",IF(ISERROR(VLOOKUP(AG42,'女子複'!AG:AI,3,FALSE)),"",VLOOKUP(AG42,'女子複'!AG:AI,3,FALSE)))</f>
      </c>
      <c r="I42" s="13"/>
      <c r="J42" s="6"/>
      <c r="K42" s="7"/>
      <c r="X42" s="91">
        <f ca="1">IF(INDIRECT("A42")="","",INDIRECT("A42"))</f>
      </c>
      <c r="Y42" s="91">
        <f ca="1">IF(INDIRECT("B42")="","",INDIRECT("B42"))</f>
      </c>
      <c r="Z42" s="91">
        <f ca="1">IF(INDIRECT("C42")="","",INDIRECT("C42"))</f>
      </c>
      <c r="AA42" s="91">
        <f ca="1">IF(INDIRECT("D42")="","",INDIRECT("D42"))</f>
      </c>
      <c r="AB42" s="91">
        <f ca="1">IF(INDIRECT("E42")="","",INDIRECT("E42"))</f>
      </c>
      <c r="AC42" s="91">
        <f ca="1">IF(INDIRECT("F42")="","",INDIRECT("F42"))</f>
      </c>
      <c r="AD42" s="91">
        <f ca="1">IF(INDIRECT("G42")="","",INDIRECT("G42"))</f>
      </c>
      <c r="AE42" s="91">
        <f ca="1">IF(INDIRECT("H42")="","",INDIRECT("H42"))</f>
      </c>
      <c r="AF42" s="91">
        <f ca="1">IF(INDIRECT("I42")="","",INDIRECT("I42"))</f>
      </c>
      <c r="AG42" s="91">
        <f ca="1">IF(INDIRECT("J42")="","",INDIRECT("J42"))</f>
      </c>
      <c r="AH42" s="91">
        <f ca="1">IF(INDIRECT("K42")="","",INDIRECT("K42"))</f>
      </c>
      <c r="AI42" s="91">
        <f ca="1">IF(INDIRECT("A42")="","",INDIRECT("A42"))</f>
      </c>
    </row>
  </sheetData>
  <sheetProtection/>
  <mergeCells count="1">
    <mergeCell ref="A1:K1"/>
  </mergeCells>
  <dataValidations count="5">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種目選択" prompt="出場種目を選択" imeMode="off" sqref="A3:A42">
      <formula1>"30WS,35WS,40WS,45WS,50WS,55WS,60WS,65WS,70WS,75WS,80WS"</formula1>
    </dataValidation>
    <dataValidation type="textLength" operator="equal" allowBlank="1" showInputMessage="1" showErrorMessage="1" errorTitle="10桁で入力してください" error="2019年度より会員番号は10桁に変更されています" imeMode="disabled" sqref="J3:J42">
      <formula1>10</formula1>
    </dataValidation>
    <dataValidation type="list" allowBlank="1" showInputMessage="1" showErrorMessage="1" promptTitle="以下の項目の上から順に当てはまる資格を選択してください" prompt="①：前回の全日本シニアBEST16入り(種目は問わない)&#10;②：75歳以上種目（公開競技）に出場&#10;③：前年度の県社会人兼シニア予選会出場者" sqref="I3:I42">
      <formula1>"①前回BEST16,②75歳以上種目,③予選会出場"</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I42"/>
  <sheetViews>
    <sheetView showGridLines="0" zoomScalePageLayoutView="0" workbookViewId="0" topLeftCell="A1">
      <selection activeCell="A3" sqref="A3:A4"/>
    </sheetView>
  </sheetViews>
  <sheetFormatPr defaultColWidth="9.00390625" defaultRowHeight="19.5" customHeight="1"/>
  <cols>
    <col min="1" max="1" width="6.50390625" style="99" customWidth="1"/>
    <col min="2" max="2" width="14.375" style="92" customWidth="1"/>
    <col min="3" max="3" width="15.625" style="92" customWidth="1"/>
    <col min="4" max="5" width="11.375" style="92" customWidth="1"/>
    <col min="6" max="6" width="7.25390625" style="100" customWidth="1"/>
    <col min="7" max="7" width="6.00390625" style="92" customWidth="1"/>
    <col min="8" max="8" width="6.125" style="128" customWidth="1"/>
    <col min="9" max="9" width="14.25390625" style="92" customWidth="1"/>
    <col min="10" max="10" width="11.625" style="92" customWidth="1"/>
    <col min="11" max="11" width="9.375" style="92" customWidth="1"/>
    <col min="12" max="12" width="9.125" style="105" customWidth="1"/>
    <col min="13" max="13" width="5.125" style="111" customWidth="1"/>
    <col min="14" max="23" width="5.625" style="111" customWidth="1"/>
    <col min="24" max="35" width="1.625" style="91" customWidth="1"/>
    <col min="36" max="36" width="9.00390625" style="124" customWidth="1"/>
    <col min="37" max="16384" width="9.00390625" style="92" customWidth="1"/>
  </cols>
  <sheetData>
    <row r="1" spans="1:23" ht="30" customHeight="1">
      <c r="A1" s="217" t="s">
        <v>78</v>
      </c>
      <c r="B1" s="218"/>
      <c r="C1" s="218"/>
      <c r="D1" s="218"/>
      <c r="E1" s="218"/>
      <c r="F1" s="218"/>
      <c r="G1" s="218"/>
      <c r="H1" s="218"/>
      <c r="I1" s="218"/>
      <c r="J1" s="218"/>
      <c r="K1" s="219"/>
      <c r="M1" s="106" t="s">
        <v>58</v>
      </c>
      <c r="N1" s="106" t="s">
        <v>59</v>
      </c>
      <c r="O1" s="106" t="s">
        <v>60</v>
      </c>
      <c r="P1" s="106" t="s">
        <v>61</v>
      </c>
      <c r="Q1" s="106" t="s">
        <v>62</v>
      </c>
      <c r="R1" s="106" t="s">
        <v>63</v>
      </c>
      <c r="S1" s="106" t="s">
        <v>64</v>
      </c>
      <c r="T1" s="106" t="s">
        <v>65</v>
      </c>
      <c r="U1" s="106" t="s">
        <v>66</v>
      </c>
      <c r="V1" s="106" t="s">
        <v>67</v>
      </c>
      <c r="W1" s="106" t="s">
        <v>229</v>
      </c>
    </row>
    <row r="2" spans="1:23" ht="30" customHeight="1">
      <c r="A2" s="93" t="s">
        <v>21</v>
      </c>
      <c r="B2" s="94" t="s">
        <v>22</v>
      </c>
      <c r="C2" s="94" t="s">
        <v>45</v>
      </c>
      <c r="D2" s="95" t="s">
        <v>19</v>
      </c>
      <c r="E2" s="96" t="s">
        <v>57</v>
      </c>
      <c r="F2" s="96" t="s">
        <v>35</v>
      </c>
      <c r="G2" s="107" t="s">
        <v>20</v>
      </c>
      <c r="H2" s="96" t="s">
        <v>23</v>
      </c>
      <c r="I2" s="96" t="s">
        <v>32</v>
      </c>
      <c r="J2" s="94" t="s">
        <v>246</v>
      </c>
      <c r="K2" s="122" t="s">
        <v>224</v>
      </c>
      <c r="M2" s="108">
        <f aca="true" t="shared" si="0" ref="M2:W2">COUNTIF($A:$A,M1)</f>
        <v>0</v>
      </c>
      <c r="N2" s="108">
        <f t="shared" si="0"/>
        <v>0</v>
      </c>
      <c r="O2" s="108">
        <f t="shared" si="0"/>
        <v>0</v>
      </c>
      <c r="P2" s="108">
        <f t="shared" si="0"/>
        <v>0</v>
      </c>
      <c r="Q2" s="108">
        <f t="shared" si="0"/>
        <v>0</v>
      </c>
      <c r="R2" s="108">
        <f t="shared" si="0"/>
        <v>0</v>
      </c>
      <c r="S2" s="108">
        <f t="shared" si="0"/>
        <v>0</v>
      </c>
      <c r="T2" s="108">
        <f t="shared" si="0"/>
        <v>0</v>
      </c>
      <c r="U2" s="108">
        <f t="shared" si="0"/>
        <v>0</v>
      </c>
      <c r="V2" s="108">
        <f t="shared" si="0"/>
        <v>0</v>
      </c>
      <c r="W2" s="108">
        <f t="shared" si="0"/>
        <v>0</v>
      </c>
    </row>
    <row r="3" spans="1:35" ht="19.5" customHeight="1">
      <c r="A3" s="220"/>
      <c r="B3" s="14"/>
      <c r="C3" s="14"/>
      <c r="D3" s="15"/>
      <c r="E3" s="15"/>
      <c r="F3" s="98">
        <f aca="true" t="shared" si="1" ref="F3:F42">IF(E3&lt;&gt;"",DATEDIF(E3,DATEVALUE("2021/4/1"),"Y"),"")</f>
      </c>
      <c r="G3" s="16"/>
      <c r="H3" s="137">
        <f>IF(AG3="","",IF(ISERROR(VLOOKUP(AG3,'男子単'!AG:AI,3,FALSE)),IF(ISERROR(VLOOKUP(AG3,'混合複'!AG:AI,3,FALSE)),"",VLOOKUP(AG3,'混合複'!AG:AI,3,FALSE)),VLOOKUP(AG3,'男子単'!AG:AI,3,FALSE)))</f>
      </c>
      <c r="I3" s="123"/>
      <c r="J3" s="14"/>
      <c r="K3" s="17"/>
      <c r="L3" s="105">
        <f>A3&amp;IF(A3="","",IF(AD3="愛知","",IF(AD3="","","●")))</f>
      </c>
      <c r="M3" s="106" t="s">
        <v>76</v>
      </c>
      <c r="N3" s="106" t="s">
        <v>77</v>
      </c>
      <c r="O3" s="106" t="s">
        <v>68</v>
      </c>
      <c r="P3" s="106" t="s">
        <v>69</v>
      </c>
      <c r="Q3" s="106" t="s">
        <v>70</v>
      </c>
      <c r="R3" s="106" t="s">
        <v>71</v>
      </c>
      <c r="S3" s="106" t="s">
        <v>72</v>
      </c>
      <c r="T3" s="106" t="s">
        <v>73</v>
      </c>
      <c r="U3" s="106" t="s">
        <v>74</v>
      </c>
      <c r="V3" s="106" t="s">
        <v>75</v>
      </c>
      <c r="W3" s="106" t="s">
        <v>243</v>
      </c>
      <c r="X3" s="91">
        <f ca="1">IF(INDIRECT("A3")="","",INDIRECT("A3"))</f>
      </c>
      <c r="Y3" s="91">
        <f ca="1">IF(INDIRECT("B3")="","",INDIRECT("B3"))</f>
      </c>
      <c r="Z3" s="91">
        <f ca="1">IF(INDIRECT("C3")="","",INDIRECT("C3"))</f>
      </c>
      <c r="AA3" s="91">
        <f ca="1">IF(INDIRECT("D3")="","",INDIRECT("D3"))</f>
      </c>
      <c r="AB3" s="91">
        <f ca="1">IF(INDIRECT("E3")="","",INDIRECT("E3"))</f>
      </c>
      <c r="AC3" s="91">
        <f ca="1">IF(INDIRECT("F3")="","",INDIRECT("F3"))</f>
      </c>
      <c r="AD3" s="91">
        <f ca="1">IF(INDIRECT("G3")="","",INDIRECT("G3"))</f>
      </c>
      <c r="AE3" s="91">
        <f ca="1">IF(INDIRECT("H3")="","",INDIRECT("H3"))</f>
      </c>
      <c r="AF3" s="91">
        <f ca="1">IF(INDIRECT("I3")="","",INDIRECT("I3"))</f>
      </c>
      <c r="AG3" s="91">
        <f ca="1">IF(INDIRECT("J3")="","",INDIRECT("J3"))</f>
      </c>
      <c r="AH3" s="91">
        <f ca="1">IF(INDIRECT("K3")="","",INDIRECT("K3"))</f>
      </c>
      <c r="AI3" s="91">
        <f ca="1">IF(INDIRECT("A3")="","",INDIRECT("A3"))</f>
      </c>
    </row>
    <row r="4" spans="1:35" ht="19.5" customHeight="1">
      <c r="A4" s="221"/>
      <c r="B4" s="18"/>
      <c r="C4" s="18"/>
      <c r="D4" s="19"/>
      <c r="E4" s="19"/>
      <c r="F4" s="109">
        <f t="shared" si="1"/>
      </c>
      <c r="G4" s="20"/>
      <c r="H4" s="138">
        <f>IF(AG4="","",IF(ISERROR(VLOOKUP(AG4,'男子単'!AG:AI,3,FALSE)),IF(ISERROR(VLOOKUP(AG4,'混合複'!AG:AI,3,FALSE)),"",VLOOKUP(AG4,'混合複'!AG:AI,3,FALSE)),VLOOKUP(AG4,'男子単'!AG:AI,3,FALSE)))</f>
      </c>
      <c r="I4" s="21"/>
      <c r="J4" s="18"/>
      <c r="K4" s="22"/>
      <c r="L4" s="105">
        <f>A3&amp;IF(A3="","",IF(AD4="愛知","",IF(AD4="","","●")))</f>
      </c>
      <c r="M4" s="110">
        <f>COUNTIF($L:$L,M3)/2</f>
        <v>0</v>
      </c>
      <c r="N4" s="110">
        <f aca="true" t="shared" si="2" ref="N4:W4">COUNTIF($L:$L,N3)/2</f>
        <v>0</v>
      </c>
      <c r="O4" s="110">
        <f t="shared" si="2"/>
        <v>0</v>
      </c>
      <c r="P4" s="110">
        <f t="shared" si="2"/>
        <v>0</v>
      </c>
      <c r="Q4" s="110">
        <f t="shared" si="2"/>
        <v>0</v>
      </c>
      <c r="R4" s="110">
        <f t="shared" si="2"/>
        <v>0</v>
      </c>
      <c r="S4" s="110">
        <f t="shared" si="2"/>
        <v>0</v>
      </c>
      <c r="T4" s="110">
        <f t="shared" si="2"/>
        <v>0</v>
      </c>
      <c r="U4" s="110">
        <f t="shared" si="2"/>
        <v>0</v>
      </c>
      <c r="V4" s="110">
        <f t="shared" si="2"/>
        <v>0</v>
      </c>
      <c r="W4" s="110">
        <f t="shared" si="2"/>
        <v>0</v>
      </c>
      <c r="X4" s="91">
        <f ca="1">IF(INDIRECT("A3")="","",INDIRECT("A3"))</f>
      </c>
      <c r="Y4" s="91">
        <f ca="1">IF(INDIRECT("B4")="","",INDIRECT("B4"))</f>
      </c>
      <c r="Z4" s="91">
        <f ca="1">IF(INDIRECT("C4")="","",INDIRECT("C4"))</f>
      </c>
      <c r="AA4" s="91">
        <f ca="1">IF(INDIRECT("D4")="","",INDIRECT("D4"))</f>
      </c>
      <c r="AB4" s="91">
        <f ca="1">IF(INDIRECT("E4")="","",INDIRECT("E4"))</f>
      </c>
      <c r="AC4" s="91">
        <f ca="1">IF(INDIRECT("F4")="","",INDIRECT("F4"))</f>
      </c>
      <c r="AD4" s="91">
        <f ca="1">IF(INDIRECT("G4")="","",INDIRECT("G4"))</f>
      </c>
      <c r="AE4" s="91">
        <f ca="1">IF(INDIRECT("H4")="","",INDIRECT("H4"))</f>
      </c>
      <c r="AF4" s="91">
        <f ca="1">IF(INDIRECT("I4")="","",INDIRECT("I4"))</f>
      </c>
      <c r="AG4" s="91">
        <f ca="1">IF(INDIRECT("J4")="","",INDIRECT("J4"))</f>
      </c>
      <c r="AH4" s="91">
        <f ca="1">IF(INDIRECT("K4")="","",INDIRECT("K4"))</f>
      </c>
      <c r="AI4" s="91">
        <f ca="1">IF(INDIRECT("A3")="","",INDIRECT("A3"))</f>
      </c>
    </row>
    <row r="5" spans="1:35" ht="19.5" customHeight="1">
      <c r="A5" s="220"/>
      <c r="B5" s="14"/>
      <c r="C5" s="14"/>
      <c r="D5" s="15"/>
      <c r="E5" s="15"/>
      <c r="F5" s="98">
        <f t="shared" si="1"/>
      </c>
      <c r="G5" s="16"/>
      <c r="H5" s="137">
        <f>IF(AG5="","",IF(ISERROR(VLOOKUP(AG5,'男子単'!AG:AI,3,FALSE)),IF(ISERROR(VLOOKUP(AG5,'混合複'!AG:AI,3,FALSE)),"",VLOOKUP(AG5,'混合複'!AG:AI,3,FALSE)),VLOOKUP(AG5,'男子単'!AG:AI,3,FALSE)))</f>
      </c>
      <c r="I5" s="123"/>
      <c r="J5" s="14"/>
      <c r="K5" s="17"/>
      <c r="L5" s="105">
        <f>A5&amp;IF(A5="","",IF(AD5="愛知","",IF(AD5="","","●")))</f>
      </c>
      <c r="X5" s="91">
        <f ca="1">IF(INDIRECT("A5")="","",INDIRECT("A5"))</f>
      </c>
      <c r="Y5" s="91">
        <f ca="1">IF(INDIRECT("B5")="","",INDIRECT("B5"))</f>
      </c>
      <c r="Z5" s="91">
        <f ca="1">IF(INDIRECT("C5")="","",INDIRECT("C5"))</f>
      </c>
      <c r="AA5" s="91">
        <f ca="1">IF(INDIRECT("D5")="","",INDIRECT("D5"))</f>
      </c>
      <c r="AB5" s="91">
        <f ca="1">IF(INDIRECT("E5")="","",INDIRECT("E5"))</f>
      </c>
      <c r="AC5" s="91">
        <f ca="1">IF(INDIRECT("F5")="","",INDIRECT("F5"))</f>
      </c>
      <c r="AD5" s="91">
        <f ca="1">IF(INDIRECT("G5")="","",INDIRECT("G5"))</f>
      </c>
      <c r="AE5" s="91">
        <f ca="1">IF(INDIRECT("H5")="","",INDIRECT("H5"))</f>
      </c>
      <c r="AF5" s="91">
        <f ca="1">IF(INDIRECT("I5")="","",INDIRECT("I5"))</f>
      </c>
      <c r="AG5" s="91">
        <f ca="1">IF(INDIRECT("J5")="","",INDIRECT("J5"))</f>
      </c>
      <c r="AH5" s="91">
        <f ca="1">IF(INDIRECT("K5")="","",INDIRECT("K5"))</f>
      </c>
      <c r="AI5" s="91">
        <f ca="1">IF(INDIRECT("A5")="","",INDIRECT("A5"))</f>
      </c>
    </row>
    <row r="6" spans="1:35" ht="19.5" customHeight="1">
      <c r="A6" s="221"/>
      <c r="B6" s="18"/>
      <c r="C6" s="18"/>
      <c r="D6" s="19"/>
      <c r="E6" s="19"/>
      <c r="F6" s="109">
        <f t="shared" si="1"/>
      </c>
      <c r="G6" s="20"/>
      <c r="H6" s="138">
        <f>IF(AG6="","",IF(ISERROR(VLOOKUP(AG6,'男子単'!AG:AI,3,FALSE)),IF(ISERROR(VLOOKUP(AG6,'混合複'!AG:AI,3,FALSE)),"",VLOOKUP(AG6,'混合複'!AG:AI,3,FALSE)),VLOOKUP(AG6,'男子単'!AG:AI,3,FALSE)))</f>
      </c>
      <c r="I6" s="21"/>
      <c r="J6" s="18"/>
      <c r="K6" s="22"/>
      <c r="L6" s="105">
        <f>A5&amp;IF(A5="","",IF(AD6="愛知","",IF(AD6="","","●")))</f>
      </c>
      <c r="X6" s="91">
        <f ca="1">IF(INDIRECT("A5")="","",INDIRECT("A5"))</f>
      </c>
      <c r="Y6" s="91">
        <f ca="1">IF(INDIRECT("B6")="","",INDIRECT("B6"))</f>
      </c>
      <c r="Z6" s="91">
        <f ca="1">IF(INDIRECT("C6")="","",INDIRECT("C6"))</f>
      </c>
      <c r="AA6" s="91">
        <f ca="1">IF(INDIRECT("D6")="","",INDIRECT("D6"))</f>
      </c>
      <c r="AB6" s="91">
        <f ca="1">IF(INDIRECT("E6")="","",INDIRECT("E6"))</f>
      </c>
      <c r="AC6" s="91">
        <f ca="1">IF(INDIRECT("F6")="","",INDIRECT("F6"))</f>
      </c>
      <c r="AD6" s="91">
        <f ca="1">IF(INDIRECT("G6")="","",INDIRECT("G6"))</f>
      </c>
      <c r="AE6" s="91">
        <f ca="1">IF(INDIRECT("H6")="","",INDIRECT("H6"))</f>
      </c>
      <c r="AF6" s="91">
        <f ca="1">IF(INDIRECT("I6")="","",INDIRECT("I6"))</f>
      </c>
      <c r="AG6" s="91">
        <f ca="1">IF(INDIRECT("J6")="","",INDIRECT("J6"))</f>
      </c>
      <c r="AH6" s="91">
        <f ca="1">IF(INDIRECT("K6")="","",INDIRECT("K6"))</f>
      </c>
      <c r="AI6" s="91">
        <f ca="1">IF(INDIRECT("A5")="","",INDIRECT("A5"))</f>
      </c>
    </row>
    <row r="7" spans="1:35" ht="19.5" customHeight="1">
      <c r="A7" s="220"/>
      <c r="B7" s="14"/>
      <c r="C7" s="14"/>
      <c r="D7" s="15"/>
      <c r="E7" s="15"/>
      <c r="F7" s="98">
        <f t="shared" si="1"/>
      </c>
      <c r="G7" s="16"/>
      <c r="H7" s="137">
        <f>IF(AG7="","",IF(ISERROR(VLOOKUP(AG7,'男子単'!AG:AI,3,FALSE)),IF(ISERROR(VLOOKUP(AG7,'混合複'!AG:AI,3,FALSE)),"",VLOOKUP(AG7,'混合複'!AG:AI,3,FALSE)),VLOOKUP(AG7,'男子単'!AG:AI,3,FALSE)))</f>
      </c>
      <c r="I7" s="123"/>
      <c r="J7" s="14"/>
      <c r="K7" s="17"/>
      <c r="L7" s="105">
        <f>A7&amp;IF(A7="","",IF(AD7="愛知","",IF(AD7="","","●")))</f>
      </c>
      <c r="X7" s="91">
        <f ca="1">IF(INDIRECT("A7")="","",INDIRECT("A7"))</f>
      </c>
      <c r="Y7" s="91">
        <f ca="1">IF(INDIRECT("B7")="","",INDIRECT("B7"))</f>
      </c>
      <c r="Z7" s="91">
        <f ca="1">IF(INDIRECT("C7")="","",INDIRECT("C7"))</f>
      </c>
      <c r="AA7" s="91">
        <f ca="1">IF(INDIRECT("D7")="","",INDIRECT("D7"))</f>
      </c>
      <c r="AB7" s="91">
        <f ca="1">IF(INDIRECT("E7")="","",INDIRECT("E7"))</f>
      </c>
      <c r="AC7" s="91">
        <f ca="1">IF(INDIRECT("F7")="","",INDIRECT("F7"))</f>
      </c>
      <c r="AD7" s="91">
        <f ca="1">IF(INDIRECT("G7")="","",INDIRECT("G7"))</f>
      </c>
      <c r="AE7" s="91">
        <f ca="1">IF(INDIRECT("H7")="","",INDIRECT("H7"))</f>
      </c>
      <c r="AF7" s="91">
        <f ca="1">IF(INDIRECT("I7")="","",INDIRECT("I7"))</f>
      </c>
      <c r="AG7" s="91">
        <f ca="1">IF(INDIRECT("J7")="","",INDIRECT("J7"))</f>
      </c>
      <c r="AH7" s="91">
        <f ca="1">IF(INDIRECT("K7")="","",INDIRECT("K7"))</f>
      </c>
      <c r="AI7" s="91">
        <f ca="1">IF(INDIRECT("A7")="","",INDIRECT("A7"))</f>
      </c>
    </row>
    <row r="8" spans="1:35" ht="19.5" customHeight="1">
      <c r="A8" s="221"/>
      <c r="B8" s="18"/>
      <c r="C8" s="18"/>
      <c r="D8" s="19"/>
      <c r="E8" s="19"/>
      <c r="F8" s="109">
        <f t="shared" si="1"/>
      </c>
      <c r="G8" s="20"/>
      <c r="H8" s="138">
        <f>IF(AG8="","",IF(ISERROR(VLOOKUP(AG8,'男子単'!AG:AI,3,FALSE)),IF(ISERROR(VLOOKUP(AG8,'混合複'!AG:AI,3,FALSE)),"",VLOOKUP(AG8,'混合複'!AG:AI,3,FALSE)),VLOOKUP(AG8,'男子単'!AG:AI,3,FALSE)))</f>
      </c>
      <c r="I8" s="21"/>
      <c r="J8" s="18"/>
      <c r="K8" s="22"/>
      <c r="L8" s="105">
        <f>A7&amp;IF(A7="","",IF(AD8="愛知","",IF(AD8="","","●")))</f>
      </c>
      <c r="X8" s="91">
        <f ca="1">IF(INDIRECT("A7")="","",INDIRECT("A7"))</f>
      </c>
      <c r="Y8" s="91">
        <f ca="1">IF(INDIRECT("B8")="","",INDIRECT("B8"))</f>
      </c>
      <c r="Z8" s="91">
        <f ca="1">IF(INDIRECT("C8")="","",INDIRECT("C8"))</f>
      </c>
      <c r="AA8" s="91">
        <f ca="1">IF(INDIRECT("D8")="","",INDIRECT("D8"))</f>
      </c>
      <c r="AB8" s="91">
        <f ca="1">IF(INDIRECT("E8")="","",INDIRECT("E8"))</f>
      </c>
      <c r="AC8" s="91">
        <f ca="1">IF(INDIRECT("F8")="","",INDIRECT("F8"))</f>
      </c>
      <c r="AD8" s="91">
        <f ca="1">IF(INDIRECT("G8")="","",INDIRECT("G8"))</f>
      </c>
      <c r="AE8" s="91">
        <f ca="1">IF(INDIRECT("H8")="","",INDIRECT("H8"))</f>
      </c>
      <c r="AF8" s="91">
        <f ca="1">IF(INDIRECT("I8")="","",INDIRECT("I8"))</f>
      </c>
      <c r="AG8" s="91">
        <f ca="1">IF(INDIRECT("J8")="","",INDIRECT("J8"))</f>
      </c>
      <c r="AH8" s="91">
        <f ca="1">IF(INDIRECT("K8")="","",INDIRECT("K8"))</f>
      </c>
      <c r="AI8" s="91">
        <f ca="1">IF(INDIRECT("A7")="","",INDIRECT("A7"))</f>
      </c>
    </row>
    <row r="9" spans="1:35" ht="19.5" customHeight="1">
      <c r="A9" s="220"/>
      <c r="B9" s="14"/>
      <c r="C9" s="14"/>
      <c r="D9" s="15"/>
      <c r="E9" s="15"/>
      <c r="F9" s="98">
        <f t="shared" si="1"/>
      </c>
      <c r="G9" s="16"/>
      <c r="H9" s="137">
        <f>IF(AG9="","",IF(ISERROR(VLOOKUP(AG9,'男子単'!AG:AI,3,FALSE)),IF(ISERROR(VLOOKUP(AG9,'混合複'!AG:AI,3,FALSE)),"",VLOOKUP(AG9,'混合複'!AG:AI,3,FALSE)),VLOOKUP(AG9,'男子単'!AG:AI,3,FALSE)))</f>
      </c>
      <c r="I9" s="123"/>
      <c r="J9" s="14"/>
      <c r="K9" s="17"/>
      <c r="L9" s="105">
        <f>A9&amp;IF(A9="","",IF(AD9="愛知","",IF(AD9="","","●")))</f>
      </c>
      <c r="X9" s="91">
        <f ca="1">IF(INDIRECT("A9")="","",INDIRECT("A9"))</f>
      </c>
      <c r="Y9" s="91">
        <f ca="1">IF(INDIRECT("B9")="","",INDIRECT("B9"))</f>
      </c>
      <c r="Z9" s="91">
        <f ca="1">IF(INDIRECT("C9")="","",INDIRECT("C9"))</f>
      </c>
      <c r="AA9" s="91">
        <f ca="1">IF(INDIRECT("D9")="","",INDIRECT("D9"))</f>
      </c>
      <c r="AB9" s="91">
        <f ca="1">IF(INDIRECT("E9")="","",INDIRECT("E9"))</f>
      </c>
      <c r="AC9" s="91">
        <f ca="1">IF(INDIRECT("F9")="","",INDIRECT("F9"))</f>
      </c>
      <c r="AD9" s="91">
        <f ca="1">IF(INDIRECT("G9")="","",INDIRECT("G9"))</f>
      </c>
      <c r="AE9" s="91">
        <f ca="1">IF(INDIRECT("H9")="","",INDIRECT("H9"))</f>
      </c>
      <c r="AF9" s="91">
        <f ca="1">IF(INDIRECT("I9")="","",INDIRECT("I9"))</f>
      </c>
      <c r="AG9" s="91">
        <f ca="1">IF(INDIRECT("J9")="","",INDIRECT("J9"))</f>
      </c>
      <c r="AH9" s="91">
        <f ca="1">IF(INDIRECT("K9")="","",INDIRECT("K9"))</f>
      </c>
      <c r="AI9" s="91">
        <f ca="1">IF(INDIRECT("A9")="","",INDIRECT("A9"))</f>
      </c>
    </row>
    <row r="10" spans="1:35" ht="19.5" customHeight="1">
      <c r="A10" s="221"/>
      <c r="B10" s="18"/>
      <c r="C10" s="18"/>
      <c r="D10" s="19"/>
      <c r="E10" s="19"/>
      <c r="F10" s="109">
        <f t="shared" si="1"/>
      </c>
      <c r="G10" s="20"/>
      <c r="H10" s="138">
        <f>IF(AG10="","",IF(ISERROR(VLOOKUP(AG10,'男子単'!AG:AI,3,FALSE)),IF(ISERROR(VLOOKUP(AG10,'混合複'!AG:AI,3,FALSE)),"",VLOOKUP(AG10,'混合複'!AG:AI,3,FALSE)),VLOOKUP(AG10,'男子単'!AG:AI,3,FALSE)))</f>
      </c>
      <c r="I10" s="21"/>
      <c r="J10" s="18"/>
      <c r="K10" s="22"/>
      <c r="L10" s="105">
        <f>A9&amp;IF(A9="","",IF(AD10="愛知","",IF(AD10="","","●")))</f>
      </c>
      <c r="X10" s="91">
        <f ca="1">IF(INDIRECT("A9")="","",INDIRECT("A9"))</f>
      </c>
      <c r="Y10" s="91">
        <f ca="1">IF(INDIRECT("B10")="","",INDIRECT("B10"))</f>
      </c>
      <c r="Z10" s="91">
        <f ca="1">IF(INDIRECT("C10")="","",INDIRECT("C10"))</f>
      </c>
      <c r="AA10" s="91">
        <f ca="1">IF(INDIRECT("D10")="","",INDIRECT("D10"))</f>
      </c>
      <c r="AB10" s="91">
        <f ca="1">IF(INDIRECT("E10")="","",INDIRECT("E10"))</f>
      </c>
      <c r="AC10" s="91">
        <f ca="1">IF(INDIRECT("F10")="","",INDIRECT("F10"))</f>
      </c>
      <c r="AD10" s="91">
        <f ca="1">IF(INDIRECT("G10")="","",INDIRECT("G10"))</f>
      </c>
      <c r="AE10" s="91">
        <f ca="1">IF(INDIRECT("H10")="","",INDIRECT("H10"))</f>
      </c>
      <c r="AF10" s="91">
        <f ca="1">IF(INDIRECT("I10")="","",INDIRECT("I10"))</f>
      </c>
      <c r="AG10" s="91">
        <f ca="1">IF(INDIRECT("J10")="","",INDIRECT("J10"))</f>
      </c>
      <c r="AH10" s="91">
        <f ca="1">IF(INDIRECT("K10")="","",INDIRECT("K10"))</f>
      </c>
      <c r="AI10" s="91">
        <f ca="1">IF(INDIRECT("A9")="","",INDIRECT("A9"))</f>
      </c>
    </row>
    <row r="11" spans="1:35" ht="19.5" customHeight="1">
      <c r="A11" s="220"/>
      <c r="B11" s="14"/>
      <c r="C11" s="14"/>
      <c r="D11" s="15"/>
      <c r="E11" s="15"/>
      <c r="F11" s="98">
        <f t="shared" si="1"/>
      </c>
      <c r="G11" s="16"/>
      <c r="H11" s="137">
        <f>IF(AG11="","",IF(ISERROR(VLOOKUP(AG11,'男子単'!AG:AI,3,FALSE)),IF(ISERROR(VLOOKUP(AG11,'混合複'!AG:AI,3,FALSE)),"",VLOOKUP(AG11,'混合複'!AG:AI,3,FALSE)),VLOOKUP(AG11,'男子単'!AG:AI,3,FALSE)))</f>
      </c>
      <c r="I11" s="123"/>
      <c r="J11" s="14"/>
      <c r="K11" s="17"/>
      <c r="L11" s="105">
        <f>A11&amp;IF(A11="","",IF(AD11="愛知","",IF(AD11="","","●")))</f>
      </c>
      <c r="X11" s="91">
        <f ca="1">IF(INDIRECT("A11")="","",INDIRECT("A11"))</f>
      </c>
      <c r="Y11" s="91">
        <f ca="1">IF(INDIRECT("B11")="","",INDIRECT("B11"))</f>
      </c>
      <c r="Z11" s="91">
        <f ca="1">IF(INDIRECT("C11")="","",INDIRECT("C11"))</f>
      </c>
      <c r="AA11" s="91">
        <f ca="1">IF(INDIRECT("D11")="","",INDIRECT("D11"))</f>
      </c>
      <c r="AB11" s="91">
        <f ca="1">IF(INDIRECT("E11")="","",INDIRECT("E11"))</f>
      </c>
      <c r="AC11" s="91">
        <f ca="1">IF(INDIRECT("F11")="","",INDIRECT("F11"))</f>
      </c>
      <c r="AD11" s="91">
        <f ca="1">IF(INDIRECT("G11")="","",INDIRECT("G11"))</f>
      </c>
      <c r="AE11" s="91">
        <f ca="1">IF(INDIRECT("H11")="","",INDIRECT("H11"))</f>
      </c>
      <c r="AF11" s="91">
        <f ca="1">IF(INDIRECT("I11")="","",INDIRECT("I11"))</f>
      </c>
      <c r="AG11" s="91">
        <f ca="1">IF(INDIRECT("J11")="","",INDIRECT("J11"))</f>
      </c>
      <c r="AH11" s="91">
        <f ca="1">IF(INDIRECT("K11")="","",INDIRECT("K11"))</f>
      </c>
      <c r="AI11" s="91">
        <f ca="1">IF(INDIRECT("A11")="","",INDIRECT("A11"))</f>
      </c>
    </row>
    <row r="12" spans="1:35" ht="19.5" customHeight="1">
      <c r="A12" s="221"/>
      <c r="B12" s="18"/>
      <c r="C12" s="18"/>
      <c r="D12" s="19"/>
      <c r="E12" s="19"/>
      <c r="F12" s="109">
        <f t="shared" si="1"/>
      </c>
      <c r="G12" s="20"/>
      <c r="H12" s="138">
        <f>IF(AG12="","",IF(ISERROR(VLOOKUP(AG12,'男子単'!AG:AI,3,FALSE)),IF(ISERROR(VLOOKUP(AG12,'混合複'!AG:AI,3,FALSE)),"",VLOOKUP(AG12,'混合複'!AG:AI,3,FALSE)),VLOOKUP(AG12,'男子単'!AG:AI,3,FALSE)))</f>
      </c>
      <c r="I12" s="21"/>
      <c r="J12" s="18"/>
      <c r="K12" s="22"/>
      <c r="L12" s="105">
        <f>A11&amp;IF(A11="","",IF(AD12="愛知","",IF(AD12="","","●")))</f>
      </c>
      <c r="X12" s="91">
        <f ca="1">IF(INDIRECT("A11")="","",INDIRECT("A11"))</f>
      </c>
      <c r="Y12" s="91">
        <f ca="1">IF(INDIRECT("B12")="","",INDIRECT("B12"))</f>
      </c>
      <c r="Z12" s="91">
        <f ca="1">IF(INDIRECT("C12")="","",INDIRECT("C12"))</f>
      </c>
      <c r="AA12" s="91">
        <f ca="1">IF(INDIRECT("D12")="","",INDIRECT("D12"))</f>
      </c>
      <c r="AB12" s="91">
        <f ca="1">IF(INDIRECT("E12")="","",INDIRECT("E12"))</f>
      </c>
      <c r="AC12" s="91">
        <f ca="1">IF(INDIRECT("F12")="","",INDIRECT("F12"))</f>
      </c>
      <c r="AD12" s="91">
        <f ca="1">IF(INDIRECT("G12")="","",INDIRECT("G12"))</f>
      </c>
      <c r="AE12" s="91">
        <f ca="1">IF(INDIRECT("H12")="","",INDIRECT("H12"))</f>
      </c>
      <c r="AF12" s="91">
        <f ca="1">IF(INDIRECT("I12")="","",INDIRECT("I12"))</f>
      </c>
      <c r="AG12" s="91">
        <f ca="1">IF(INDIRECT("J12")="","",INDIRECT("J12"))</f>
      </c>
      <c r="AH12" s="91">
        <f ca="1">IF(INDIRECT("K12")="","",INDIRECT("K12"))</f>
      </c>
      <c r="AI12" s="91">
        <f ca="1">IF(INDIRECT("A11")="","",INDIRECT("A11"))</f>
      </c>
    </row>
    <row r="13" spans="1:35" ht="19.5" customHeight="1">
      <c r="A13" s="220"/>
      <c r="B13" s="14"/>
      <c r="C13" s="14"/>
      <c r="D13" s="15"/>
      <c r="E13" s="15"/>
      <c r="F13" s="98">
        <f t="shared" si="1"/>
      </c>
      <c r="G13" s="16"/>
      <c r="H13" s="137">
        <f>IF(AG13="","",IF(ISERROR(VLOOKUP(AG13,'男子単'!AG:AI,3,FALSE)),IF(ISERROR(VLOOKUP(AG13,'混合複'!AG:AI,3,FALSE)),"",VLOOKUP(AG13,'混合複'!AG:AI,3,FALSE)),VLOOKUP(AG13,'男子単'!AG:AI,3,FALSE)))</f>
      </c>
      <c r="I13" s="123"/>
      <c r="J13" s="14"/>
      <c r="K13" s="17"/>
      <c r="L13" s="105">
        <f>A13&amp;IF(A13="","",IF(AD13="愛知","",IF(AD13="","","●")))</f>
      </c>
      <c r="X13" s="91">
        <f ca="1">IF(INDIRECT("A13")="","",INDIRECT("A13"))</f>
      </c>
      <c r="Y13" s="91">
        <f ca="1">IF(INDIRECT("B13")="","",INDIRECT("B13"))</f>
      </c>
      <c r="Z13" s="91">
        <f ca="1">IF(INDIRECT("C13")="","",INDIRECT("C13"))</f>
      </c>
      <c r="AA13" s="91">
        <f ca="1">IF(INDIRECT("D13")="","",INDIRECT("D13"))</f>
      </c>
      <c r="AB13" s="91">
        <f ca="1">IF(INDIRECT("E13")="","",INDIRECT("E13"))</f>
      </c>
      <c r="AC13" s="91">
        <f ca="1">IF(INDIRECT("F13")="","",INDIRECT("F13"))</f>
      </c>
      <c r="AD13" s="91">
        <f ca="1">IF(INDIRECT("G13")="","",INDIRECT("G13"))</f>
      </c>
      <c r="AE13" s="91">
        <f ca="1">IF(INDIRECT("H13")="","",INDIRECT("H13"))</f>
      </c>
      <c r="AF13" s="91">
        <f ca="1">IF(INDIRECT("I13")="","",INDIRECT("I13"))</f>
      </c>
      <c r="AG13" s="91">
        <f ca="1">IF(INDIRECT("J13")="","",INDIRECT("J13"))</f>
      </c>
      <c r="AH13" s="91">
        <f ca="1">IF(INDIRECT("K13")="","",INDIRECT("K13"))</f>
      </c>
      <c r="AI13" s="91">
        <f ca="1">IF(INDIRECT("A13")="","",INDIRECT("A13"))</f>
      </c>
    </row>
    <row r="14" spans="1:35" ht="19.5" customHeight="1">
      <c r="A14" s="221"/>
      <c r="B14" s="18"/>
      <c r="C14" s="18"/>
      <c r="D14" s="19"/>
      <c r="E14" s="19"/>
      <c r="F14" s="109">
        <f t="shared" si="1"/>
      </c>
      <c r="G14" s="20"/>
      <c r="H14" s="138">
        <f>IF(AG14="","",IF(ISERROR(VLOOKUP(AG14,'男子単'!AG:AI,3,FALSE)),IF(ISERROR(VLOOKUP(AG14,'混合複'!AG:AI,3,FALSE)),"",VLOOKUP(AG14,'混合複'!AG:AI,3,FALSE)),VLOOKUP(AG14,'男子単'!AG:AI,3,FALSE)))</f>
      </c>
      <c r="I14" s="21"/>
      <c r="J14" s="18"/>
      <c r="K14" s="22"/>
      <c r="L14" s="105">
        <f>A13&amp;IF(A13="","",IF(AD14="愛知","",IF(AD14="","","●")))</f>
      </c>
      <c r="X14" s="91">
        <f ca="1">IF(INDIRECT("A13")="","",INDIRECT("A13"))</f>
      </c>
      <c r="Y14" s="91">
        <f ca="1">IF(INDIRECT("B14")="","",INDIRECT("B14"))</f>
      </c>
      <c r="Z14" s="91">
        <f ca="1">IF(INDIRECT("C14")="","",INDIRECT("C14"))</f>
      </c>
      <c r="AA14" s="91">
        <f ca="1">IF(INDIRECT("D14")="","",INDIRECT("D14"))</f>
      </c>
      <c r="AB14" s="91">
        <f ca="1">IF(INDIRECT("E14")="","",INDIRECT("E14"))</f>
      </c>
      <c r="AC14" s="91">
        <f ca="1">IF(INDIRECT("F14")="","",INDIRECT("F14"))</f>
      </c>
      <c r="AD14" s="91">
        <f ca="1">IF(INDIRECT("G14")="","",INDIRECT("G14"))</f>
      </c>
      <c r="AE14" s="91">
        <f ca="1">IF(INDIRECT("H14")="","",INDIRECT("H14"))</f>
      </c>
      <c r="AF14" s="91">
        <f ca="1">IF(INDIRECT("I14")="","",INDIRECT("I14"))</f>
      </c>
      <c r="AG14" s="91">
        <f ca="1">IF(INDIRECT("J14")="","",INDIRECT("J14"))</f>
      </c>
      <c r="AH14" s="91">
        <f ca="1">IF(INDIRECT("K14")="","",INDIRECT("K14"))</f>
      </c>
      <c r="AI14" s="91">
        <f ca="1">IF(INDIRECT("A13")="","",INDIRECT("A13"))</f>
      </c>
    </row>
    <row r="15" spans="1:35" ht="19.5" customHeight="1">
      <c r="A15" s="220"/>
      <c r="B15" s="14"/>
      <c r="C15" s="14"/>
      <c r="D15" s="15"/>
      <c r="E15" s="15"/>
      <c r="F15" s="98">
        <f t="shared" si="1"/>
      </c>
      <c r="G15" s="16"/>
      <c r="H15" s="137">
        <f>IF(AG15="","",IF(ISERROR(VLOOKUP(AG15,'男子単'!AG:AI,3,FALSE)),IF(ISERROR(VLOOKUP(AG15,'混合複'!AG:AI,3,FALSE)),"",VLOOKUP(AG15,'混合複'!AG:AI,3,FALSE)),VLOOKUP(AG15,'男子単'!AG:AI,3,FALSE)))</f>
      </c>
      <c r="I15" s="123"/>
      <c r="J15" s="14"/>
      <c r="K15" s="17"/>
      <c r="L15" s="105">
        <f>A15&amp;IF(A15="","",IF(AD15="愛知","",IF(AD15="","","●")))</f>
      </c>
      <c r="X15" s="91">
        <f ca="1">IF(INDIRECT("A15")="","",INDIRECT("A15"))</f>
      </c>
      <c r="Y15" s="91">
        <f ca="1">IF(INDIRECT("B15")="","",INDIRECT("B15"))</f>
      </c>
      <c r="Z15" s="91">
        <f ca="1">IF(INDIRECT("C15")="","",INDIRECT("C15"))</f>
      </c>
      <c r="AA15" s="91">
        <f ca="1">IF(INDIRECT("D15")="","",INDIRECT("D15"))</f>
      </c>
      <c r="AB15" s="91">
        <f ca="1">IF(INDIRECT("E15")="","",INDIRECT("E15"))</f>
      </c>
      <c r="AC15" s="91">
        <f ca="1">IF(INDIRECT("F15")="","",INDIRECT("F15"))</f>
      </c>
      <c r="AD15" s="91">
        <f ca="1">IF(INDIRECT("G15")="","",INDIRECT("G15"))</f>
      </c>
      <c r="AE15" s="91">
        <f ca="1">IF(INDIRECT("H15")="","",INDIRECT("H15"))</f>
      </c>
      <c r="AF15" s="91">
        <f ca="1">IF(INDIRECT("I15")="","",INDIRECT("I15"))</f>
      </c>
      <c r="AG15" s="91">
        <f ca="1">IF(INDIRECT("J15")="","",INDIRECT("J15"))</f>
      </c>
      <c r="AH15" s="91">
        <f ca="1">IF(INDIRECT("K15")="","",INDIRECT("K15"))</f>
      </c>
      <c r="AI15" s="91">
        <f ca="1">IF(INDIRECT("A15")="","",INDIRECT("A15"))</f>
      </c>
    </row>
    <row r="16" spans="1:35" ht="19.5" customHeight="1">
      <c r="A16" s="221"/>
      <c r="B16" s="18"/>
      <c r="C16" s="18"/>
      <c r="D16" s="19"/>
      <c r="E16" s="19"/>
      <c r="F16" s="109">
        <f t="shared" si="1"/>
      </c>
      <c r="G16" s="20"/>
      <c r="H16" s="138">
        <f>IF(AG16="","",IF(ISERROR(VLOOKUP(AG16,'男子単'!AG:AI,3,FALSE)),IF(ISERROR(VLOOKUP(AG16,'混合複'!AG:AI,3,FALSE)),"",VLOOKUP(AG16,'混合複'!AG:AI,3,FALSE)),VLOOKUP(AG16,'男子単'!AG:AI,3,FALSE)))</f>
      </c>
      <c r="I16" s="21"/>
      <c r="J16" s="18"/>
      <c r="K16" s="22"/>
      <c r="L16" s="105">
        <f>A15&amp;IF(A15="","",IF(AD16="愛知","",IF(AD16="","","●")))</f>
      </c>
      <c r="X16" s="91">
        <f ca="1">IF(INDIRECT("A15")="","",INDIRECT("A15"))</f>
      </c>
      <c r="Y16" s="91">
        <f ca="1">IF(INDIRECT("B16")="","",INDIRECT("B16"))</f>
      </c>
      <c r="Z16" s="91">
        <f ca="1">IF(INDIRECT("C16")="","",INDIRECT("C16"))</f>
      </c>
      <c r="AA16" s="91">
        <f ca="1">IF(INDIRECT("D16")="","",INDIRECT("D16"))</f>
      </c>
      <c r="AB16" s="91">
        <f ca="1">IF(INDIRECT("E16")="","",INDIRECT("E16"))</f>
      </c>
      <c r="AC16" s="91">
        <f ca="1">IF(INDIRECT("F16")="","",INDIRECT("F16"))</f>
      </c>
      <c r="AD16" s="91">
        <f ca="1">IF(INDIRECT("G16")="","",INDIRECT("G16"))</f>
      </c>
      <c r="AE16" s="91">
        <f ca="1">IF(INDIRECT("H16")="","",INDIRECT("H16"))</f>
      </c>
      <c r="AF16" s="91">
        <f ca="1">IF(INDIRECT("I16")="","",INDIRECT("I16"))</f>
      </c>
      <c r="AG16" s="91">
        <f ca="1">IF(INDIRECT("J16")="","",INDIRECT("J16"))</f>
      </c>
      <c r="AH16" s="91">
        <f ca="1">IF(INDIRECT("K16")="","",INDIRECT("K16"))</f>
      </c>
      <c r="AI16" s="91">
        <f ca="1">IF(INDIRECT("A15")="","",INDIRECT("A15"))</f>
      </c>
    </row>
    <row r="17" spans="1:35" ht="19.5" customHeight="1">
      <c r="A17" s="220"/>
      <c r="B17" s="14"/>
      <c r="C17" s="14"/>
      <c r="D17" s="15"/>
      <c r="E17" s="15"/>
      <c r="F17" s="98">
        <f t="shared" si="1"/>
      </c>
      <c r="G17" s="16"/>
      <c r="H17" s="137">
        <f>IF(AG17="","",IF(ISERROR(VLOOKUP(AG17,'男子単'!AG:AI,3,FALSE)),IF(ISERROR(VLOOKUP(AG17,'混合複'!AG:AI,3,FALSE)),"",VLOOKUP(AG17,'混合複'!AG:AI,3,FALSE)),VLOOKUP(AG17,'男子単'!AG:AI,3,FALSE)))</f>
      </c>
      <c r="I17" s="123"/>
      <c r="J17" s="14"/>
      <c r="K17" s="17"/>
      <c r="L17" s="105">
        <f>A17&amp;IF(A17="","",IF(AD17="愛知","",IF(AD17="","","●")))</f>
      </c>
      <c r="X17" s="91">
        <f ca="1">IF(INDIRECT("A17")="","",INDIRECT("A17"))</f>
      </c>
      <c r="Y17" s="91">
        <f ca="1">IF(INDIRECT("B17")="","",INDIRECT("B17"))</f>
      </c>
      <c r="Z17" s="91">
        <f ca="1">IF(INDIRECT("C17")="","",INDIRECT("C17"))</f>
      </c>
      <c r="AA17" s="91">
        <f ca="1">IF(INDIRECT("D17")="","",INDIRECT("D17"))</f>
      </c>
      <c r="AB17" s="91">
        <f ca="1">IF(INDIRECT("E17")="","",INDIRECT("E17"))</f>
      </c>
      <c r="AC17" s="91">
        <f ca="1">IF(INDIRECT("F17")="","",INDIRECT("F17"))</f>
      </c>
      <c r="AD17" s="91">
        <f ca="1">IF(INDIRECT("G17")="","",INDIRECT("G17"))</f>
      </c>
      <c r="AE17" s="91">
        <f ca="1">IF(INDIRECT("H17")="","",INDIRECT("H17"))</f>
      </c>
      <c r="AF17" s="91">
        <f ca="1">IF(INDIRECT("I17")="","",INDIRECT("I17"))</f>
      </c>
      <c r="AG17" s="91">
        <f ca="1">IF(INDIRECT("J17")="","",INDIRECT("J17"))</f>
      </c>
      <c r="AH17" s="91">
        <f ca="1">IF(INDIRECT("K17")="","",INDIRECT("K17"))</f>
      </c>
      <c r="AI17" s="91">
        <f ca="1">IF(INDIRECT("A17")="","",INDIRECT("A17"))</f>
      </c>
    </row>
    <row r="18" spans="1:35" ht="19.5" customHeight="1">
      <c r="A18" s="221"/>
      <c r="B18" s="18"/>
      <c r="C18" s="18"/>
      <c r="D18" s="19"/>
      <c r="E18" s="19"/>
      <c r="F18" s="109">
        <f t="shared" si="1"/>
      </c>
      <c r="G18" s="20"/>
      <c r="H18" s="138">
        <f>IF(AG18="","",IF(ISERROR(VLOOKUP(AG18,'男子単'!AG:AI,3,FALSE)),IF(ISERROR(VLOOKUP(AG18,'混合複'!AG:AI,3,FALSE)),"",VLOOKUP(AG18,'混合複'!AG:AI,3,FALSE)),VLOOKUP(AG18,'男子単'!AG:AI,3,FALSE)))</f>
      </c>
      <c r="I18" s="21"/>
      <c r="J18" s="18"/>
      <c r="K18" s="22"/>
      <c r="L18" s="105">
        <f>A17&amp;IF(A17="","",IF(AD18="愛知","",IF(AD18="","","●")))</f>
      </c>
      <c r="X18" s="91">
        <f ca="1">IF(INDIRECT("A17")="","",INDIRECT("A17"))</f>
      </c>
      <c r="Y18" s="91">
        <f ca="1">IF(INDIRECT("B18")="","",INDIRECT("B18"))</f>
      </c>
      <c r="Z18" s="91">
        <f ca="1">IF(INDIRECT("C18")="","",INDIRECT("C18"))</f>
      </c>
      <c r="AA18" s="91">
        <f ca="1">IF(INDIRECT("D18")="","",INDIRECT("D18"))</f>
      </c>
      <c r="AB18" s="91">
        <f ca="1">IF(INDIRECT("E18")="","",INDIRECT("E18"))</f>
      </c>
      <c r="AC18" s="91">
        <f ca="1">IF(INDIRECT("F18")="","",INDIRECT("F18"))</f>
      </c>
      <c r="AD18" s="91">
        <f ca="1">IF(INDIRECT("G18")="","",INDIRECT("G18"))</f>
      </c>
      <c r="AE18" s="91">
        <f ca="1">IF(INDIRECT("H18")="","",INDIRECT("H18"))</f>
      </c>
      <c r="AF18" s="91">
        <f ca="1">IF(INDIRECT("I18")="","",INDIRECT("I18"))</f>
      </c>
      <c r="AG18" s="91">
        <f ca="1">IF(INDIRECT("J18")="","",INDIRECT("J18"))</f>
      </c>
      <c r="AH18" s="91">
        <f ca="1">IF(INDIRECT("K18")="","",INDIRECT("K18"))</f>
      </c>
      <c r="AI18" s="91">
        <f ca="1">IF(INDIRECT("A17")="","",INDIRECT("A17"))</f>
      </c>
    </row>
    <row r="19" spans="1:35" ht="19.5" customHeight="1">
      <c r="A19" s="220"/>
      <c r="B19" s="14"/>
      <c r="C19" s="14"/>
      <c r="D19" s="15"/>
      <c r="E19" s="15"/>
      <c r="F19" s="98">
        <f t="shared" si="1"/>
      </c>
      <c r="G19" s="16"/>
      <c r="H19" s="137">
        <f>IF(AG19="","",IF(ISERROR(VLOOKUP(AG19,'男子単'!AG:AI,3,FALSE)),IF(ISERROR(VLOOKUP(AG19,'混合複'!AG:AI,3,FALSE)),"",VLOOKUP(AG19,'混合複'!AG:AI,3,FALSE)),VLOOKUP(AG19,'男子単'!AG:AI,3,FALSE)))</f>
      </c>
      <c r="I19" s="123"/>
      <c r="J19" s="14"/>
      <c r="K19" s="17"/>
      <c r="L19" s="105">
        <f>A19&amp;IF(A19="","",IF(AD19="愛知","",IF(AD19="","","●")))</f>
      </c>
      <c r="X19" s="91">
        <f ca="1">IF(INDIRECT("A19")="","",INDIRECT("A19"))</f>
      </c>
      <c r="Y19" s="91">
        <f ca="1">IF(INDIRECT("B19")="","",INDIRECT("B19"))</f>
      </c>
      <c r="Z19" s="91">
        <f ca="1">IF(INDIRECT("C19")="","",INDIRECT("C19"))</f>
      </c>
      <c r="AA19" s="91">
        <f ca="1">IF(INDIRECT("D19")="","",INDIRECT("D19"))</f>
      </c>
      <c r="AB19" s="91">
        <f ca="1">IF(INDIRECT("E19")="","",INDIRECT("E19"))</f>
      </c>
      <c r="AC19" s="91">
        <f ca="1">IF(INDIRECT("F19")="","",INDIRECT("F19"))</f>
      </c>
      <c r="AD19" s="91">
        <f ca="1">IF(INDIRECT("G19")="","",INDIRECT("G19"))</f>
      </c>
      <c r="AE19" s="91">
        <f ca="1">IF(INDIRECT("H19")="","",INDIRECT("H19"))</f>
      </c>
      <c r="AF19" s="91">
        <f ca="1">IF(INDIRECT("I19")="","",INDIRECT("I19"))</f>
      </c>
      <c r="AG19" s="91">
        <f ca="1">IF(INDIRECT("J19")="","",INDIRECT("J19"))</f>
      </c>
      <c r="AH19" s="91">
        <f ca="1">IF(INDIRECT("K19")="","",INDIRECT("K19"))</f>
      </c>
      <c r="AI19" s="91">
        <f ca="1">IF(INDIRECT("A19")="","",INDIRECT("A19"))</f>
      </c>
    </row>
    <row r="20" spans="1:35" ht="19.5" customHeight="1">
      <c r="A20" s="221"/>
      <c r="B20" s="18"/>
      <c r="C20" s="18"/>
      <c r="D20" s="19"/>
      <c r="E20" s="19"/>
      <c r="F20" s="109">
        <f t="shared" si="1"/>
      </c>
      <c r="G20" s="20"/>
      <c r="H20" s="138">
        <f>IF(AG20="","",IF(ISERROR(VLOOKUP(AG20,'男子単'!AG:AI,3,FALSE)),IF(ISERROR(VLOOKUP(AG20,'混合複'!AG:AI,3,FALSE)),"",VLOOKUP(AG20,'混合複'!AG:AI,3,FALSE)),VLOOKUP(AG20,'男子単'!AG:AI,3,FALSE)))</f>
      </c>
      <c r="I20" s="21"/>
      <c r="J20" s="18"/>
      <c r="K20" s="22"/>
      <c r="L20" s="105">
        <f>A19&amp;IF(A19="","",IF(AD20="愛知","",IF(AD20="","","●")))</f>
      </c>
      <c r="X20" s="91">
        <f ca="1">IF(INDIRECT("A19")="","",INDIRECT("A19"))</f>
      </c>
      <c r="Y20" s="91">
        <f ca="1">IF(INDIRECT("B20")="","",INDIRECT("B20"))</f>
      </c>
      <c r="Z20" s="91">
        <f ca="1">IF(INDIRECT("C20")="","",INDIRECT("C20"))</f>
      </c>
      <c r="AA20" s="91">
        <f ca="1">IF(INDIRECT("D20")="","",INDIRECT("D20"))</f>
      </c>
      <c r="AB20" s="91">
        <f ca="1">IF(INDIRECT("E20")="","",INDIRECT("E20"))</f>
      </c>
      <c r="AC20" s="91">
        <f ca="1">IF(INDIRECT("F20")="","",INDIRECT("F20"))</f>
      </c>
      <c r="AD20" s="91">
        <f ca="1">IF(INDIRECT("G20")="","",INDIRECT("G20"))</f>
      </c>
      <c r="AE20" s="91">
        <f ca="1">IF(INDIRECT("H20")="","",INDIRECT("H20"))</f>
      </c>
      <c r="AF20" s="91">
        <f ca="1">IF(INDIRECT("I20")="","",INDIRECT("I20"))</f>
      </c>
      <c r="AG20" s="91">
        <f ca="1">IF(INDIRECT("J20")="","",INDIRECT("J20"))</f>
      </c>
      <c r="AH20" s="91">
        <f ca="1">IF(INDIRECT("K20")="","",INDIRECT("K20"))</f>
      </c>
      <c r="AI20" s="91">
        <f ca="1">IF(INDIRECT("A19")="","",INDIRECT("A19"))</f>
      </c>
    </row>
    <row r="21" spans="1:35" ht="19.5" customHeight="1">
      <c r="A21" s="220"/>
      <c r="B21" s="14"/>
      <c r="C21" s="14"/>
      <c r="D21" s="15"/>
      <c r="E21" s="15"/>
      <c r="F21" s="98">
        <f t="shared" si="1"/>
      </c>
      <c r="G21" s="16"/>
      <c r="H21" s="137">
        <f>IF(AG21="","",IF(ISERROR(VLOOKUP(AG21,'男子単'!AG:AI,3,FALSE)),IF(ISERROR(VLOOKUP(AG21,'混合複'!AG:AI,3,FALSE)),"",VLOOKUP(AG21,'混合複'!AG:AI,3,FALSE)),VLOOKUP(AG21,'男子単'!AG:AI,3,FALSE)))</f>
      </c>
      <c r="I21" s="123"/>
      <c r="J21" s="14"/>
      <c r="K21" s="17"/>
      <c r="L21" s="105">
        <f>A21&amp;IF(A21="","",IF(AD21="愛知","",IF(AD21="","","●")))</f>
      </c>
      <c r="X21" s="91">
        <f ca="1">IF(INDIRECT("A21")="","",INDIRECT("A21"))</f>
      </c>
      <c r="Y21" s="91">
        <f ca="1">IF(INDIRECT("B21")="","",INDIRECT("B21"))</f>
      </c>
      <c r="Z21" s="91">
        <f ca="1">IF(INDIRECT("C21")="","",INDIRECT("C21"))</f>
      </c>
      <c r="AA21" s="91">
        <f ca="1">IF(INDIRECT("D21")="","",INDIRECT("D21"))</f>
      </c>
      <c r="AB21" s="91">
        <f ca="1">IF(INDIRECT("E21")="","",INDIRECT("E21"))</f>
      </c>
      <c r="AC21" s="91">
        <f ca="1">IF(INDIRECT("F21")="","",INDIRECT("F21"))</f>
      </c>
      <c r="AD21" s="91">
        <f ca="1">IF(INDIRECT("G21")="","",INDIRECT("G21"))</f>
      </c>
      <c r="AE21" s="91">
        <f ca="1">IF(INDIRECT("H21")="","",INDIRECT("H21"))</f>
      </c>
      <c r="AF21" s="91">
        <f ca="1">IF(INDIRECT("I21")="","",INDIRECT("I21"))</f>
      </c>
      <c r="AG21" s="91">
        <f ca="1">IF(INDIRECT("J21")="","",INDIRECT("J21"))</f>
      </c>
      <c r="AH21" s="91">
        <f ca="1">IF(INDIRECT("K21")="","",INDIRECT("K21"))</f>
      </c>
      <c r="AI21" s="91">
        <f ca="1">IF(INDIRECT("A21")="","",INDIRECT("A21"))</f>
      </c>
    </row>
    <row r="22" spans="1:35" ht="19.5" customHeight="1">
      <c r="A22" s="221"/>
      <c r="B22" s="18"/>
      <c r="C22" s="18"/>
      <c r="D22" s="19"/>
      <c r="E22" s="19"/>
      <c r="F22" s="109">
        <f t="shared" si="1"/>
      </c>
      <c r="G22" s="20"/>
      <c r="H22" s="138">
        <f>IF(AG22="","",IF(ISERROR(VLOOKUP(AG22,'男子単'!AG:AI,3,FALSE)),IF(ISERROR(VLOOKUP(AG22,'混合複'!AG:AI,3,FALSE)),"",VLOOKUP(AG22,'混合複'!AG:AI,3,FALSE)),VLOOKUP(AG22,'男子単'!AG:AI,3,FALSE)))</f>
      </c>
      <c r="I22" s="21"/>
      <c r="J22" s="18"/>
      <c r="K22" s="22"/>
      <c r="L22" s="105">
        <f>A21&amp;IF(A21="","",IF(AD22="愛知","",IF(AD22="","","●")))</f>
      </c>
      <c r="X22" s="91">
        <f ca="1">IF(INDIRECT("A21")="","",INDIRECT("A21"))</f>
      </c>
      <c r="Y22" s="91">
        <f ca="1">IF(INDIRECT("B22")="","",INDIRECT("B22"))</f>
      </c>
      <c r="Z22" s="91">
        <f ca="1">IF(INDIRECT("C22")="","",INDIRECT("C22"))</f>
      </c>
      <c r="AA22" s="91">
        <f ca="1">IF(INDIRECT("D22")="","",INDIRECT("D22"))</f>
      </c>
      <c r="AB22" s="91">
        <f ca="1">IF(INDIRECT("E22")="","",INDIRECT("E22"))</f>
      </c>
      <c r="AC22" s="91">
        <f ca="1">IF(INDIRECT("F22")="","",INDIRECT("F22"))</f>
      </c>
      <c r="AD22" s="91">
        <f ca="1">IF(INDIRECT("G22")="","",INDIRECT("G22"))</f>
      </c>
      <c r="AE22" s="91">
        <f ca="1">IF(INDIRECT("H22")="","",INDIRECT("H22"))</f>
      </c>
      <c r="AF22" s="91">
        <f ca="1">IF(INDIRECT("I22")="","",INDIRECT("I22"))</f>
      </c>
      <c r="AG22" s="91">
        <f ca="1">IF(INDIRECT("J22")="","",INDIRECT("J22"))</f>
      </c>
      <c r="AH22" s="91">
        <f ca="1">IF(INDIRECT("K22")="","",INDIRECT("K22"))</f>
      </c>
      <c r="AI22" s="91">
        <f ca="1">IF(INDIRECT("A21")="","",INDIRECT("A21"))</f>
      </c>
    </row>
    <row r="23" spans="1:35" ht="19.5" customHeight="1">
      <c r="A23" s="220"/>
      <c r="B23" s="14"/>
      <c r="C23" s="14"/>
      <c r="D23" s="15"/>
      <c r="E23" s="15"/>
      <c r="F23" s="98">
        <f t="shared" si="1"/>
      </c>
      <c r="G23" s="16"/>
      <c r="H23" s="137">
        <f>IF(AG23="","",IF(ISERROR(VLOOKUP(AG23,'男子単'!AG:AI,3,FALSE)),IF(ISERROR(VLOOKUP(AG23,'混合複'!AG:AI,3,FALSE)),"",VLOOKUP(AG23,'混合複'!AG:AI,3,FALSE)),VLOOKUP(AG23,'男子単'!AG:AI,3,FALSE)))</f>
      </c>
      <c r="I23" s="123"/>
      <c r="J23" s="14"/>
      <c r="K23" s="17"/>
      <c r="L23" s="105">
        <f>A23&amp;IF(A23="","",IF(AD23="愛知","",IF(AD23="","","●")))</f>
      </c>
      <c r="X23" s="91">
        <f ca="1">IF(INDIRECT("A23")="","",INDIRECT("A23"))</f>
      </c>
      <c r="Y23" s="91">
        <f ca="1">IF(INDIRECT("B23")="","",INDIRECT("B23"))</f>
      </c>
      <c r="Z23" s="91">
        <f ca="1">IF(INDIRECT("C23")="","",INDIRECT("C23"))</f>
      </c>
      <c r="AA23" s="91">
        <f ca="1">IF(INDIRECT("D23")="","",INDIRECT("D23"))</f>
      </c>
      <c r="AB23" s="91">
        <f ca="1">IF(INDIRECT("E23")="","",INDIRECT("E23"))</f>
      </c>
      <c r="AC23" s="91">
        <f ca="1">IF(INDIRECT("F23")="","",INDIRECT("F23"))</f>
      </c>
      <c r="AD23" s="91">
        <f ca="1">IF(INDIRECT("G23")="","",INDIRECT("G23"))</f>
      </c>
      <c r="AE23" s="91">
        <f ca="1">IF(INDIRECT("H23")="","",INDIRECT("H23"))</f>
      </c>
      <c r="AF23" s="91">
        <f ca="1">IF(INDIRECT("I23")="","",INDIRECT("I23"))</f>
      </c>
      <c r="AG23" s="91">
        <f ca="1">IF(INDIRECT("J23")="","",INDIRECT("J23"))</f>
      </c>
      <c r="AH23" s="91">
        <f ca="1">IF(INDIRECT("K23")="","",INDIRECT("K23"))</f>
      </c>
      <c r="AI23" s="91">
        <f ca="1">IF(INDIRECT("A23")="","",INDIRECT("A23"))</f>
      </c>
    </row>
    <row r="24" spans="1:35" ht="19.5" customHeight="1">
      <c r="A24" s="221"/>
      <c r="B24" s="18"/>
      <c r="C24" s="18"/>
      <c r="D24" s="19"/>
      <c r="E24" s="19"/>
      <c r="F24" s="109">
        <f t="shared" si="1"/>
      </c>
      <c r="G24" s="20"/>
      <c r="H24" s="138">
        <f>IF(AG24="","",IF(ISERROR(VLOOKUP(AG24,'男子単'!AG:AI,3,FALSE)),IF(ISERROR(VLOOKUP(AG24,'混合複'!AG:AI,3,FALSE)),"",VLOOKUP(AG24,'混合複'!AG:AI,3,FALSE)),VLOOKUP(AG24,'男子単'!AG:AI,3,FALSE)))</f>
      </c>
      <c r="I24" s="21"/>
      <c r="J24" s="18"/>
      <c r="K24" s="22"/>
      <c r="L24" s="105">
        <f>A23&amp;IF(A23="","",IF(AD24="愛知","",IF(AD24="","","●")))</f>
      </c>
      <c r="X24" s="91">
        <f ca="1">IF(INDIRECT("A23")="","",INDIRECT("A23"))</f>
      </c>
      <c r="Y24" s="91">
        <f ca="1">IF(INDIRECT("B24")="","",INDIRECT("B24"))</f>
      </c>
      <c r="Z24" s="91">
        <f ca="1">IF(INDIRECT("C24")="","",INDIRECT("C24"))</f>
      </c>
      <c r="AA24" s="91">
        <f ca="1">IF(INDIRECT("D24")="","",INDIRECT("D24"))</f>
      </c>
      <c r="AB24" s="91">
        <f ca="1">IF(INDIRECT("E24")="","",INDIRECT("E24"))</f>
      </c>
      <c r="AC24" s="91">
        <f ca="1">IF(INDIRECT("F24")="","",INDIRECT("F24"))</f>
      </c>
      <c r="AD24" s="91">
        <f ca="1">IF(INDIRECT("G24")="","",INDIRECT("G24"))</f>
      </c>
      <c r="AE24" s="91">
        <f ca="1">IF(INDIRECT("H24")="","",INDIRECT("H24"))</f>
      </c>
      <c r="AF24" s="91">
        <f ca="1">IF(INDIRECT("I24")="","",INDIRECT("I24"))</f>
      </c>
      <c r="AG24" s="91">
        <f ca="1">IF(INDIRECT("J24")="","",INDIRECT("J24"))</f>
      </c>
      <c r="AH24" s="91">
        <f ca="1">IF(INDIRECT("K24")="","",INDIRECT("K24"))</f>
      </c>
      <c r="AI24" s="91">
        <f ca="1">IF(INDIRECT("A23")="","",INDIRECT("A23"))</f>
      </c>
    </row>
    <row r="25" spans="1:35" ht="19.5" customHeight="1">
      <c r="A25" s="220"/>
      <c r="B25" s="14"/>
      <c r="C25" s="14"/>
      <c r="D25" s="15"/>
      <c r="E25" s="15"/>
      <c r="F25" s="98">
        <f t="shared" si="1"/>
      </c>
      <c r="G25" s="16"/>
      <c r="H25" s="137">
        <f>IF(AG25="","",IF(ISERROR(VLOOKUP(AG25,'男子単'!AG:AI,3,FALSE)),IF(ISERROR(VLOOKUP(AG25,'混合複'!AG:AI,3,FALSE)),"",VLOOKUP(AG25,'混合複'!AG:AI,3,FALSE)),VLOOKUP(AG25,'男子単'!AG:AI,3,FALSE)))</f>
      </c>
      <c r="I25" s="123"/>
      <c r="J25" s="14"/>
      <c r="K25" s="17"/>
      <c r="L25" s="105">
        <f>A25&amp;IF(A25="","",IF(AD25="愛知","",IF(AD25="","","●")))</f>
      </c>
      <c r="X25" s="91">
        <f ca="1">IF(INDIRECT("A25")="","",INDIRECT("A25"))</f>
      </c>
      <c r="Y25" s="91">
        <f ca="1">IF(INDIRECT("B25")="","",INDIRECT("B25"))</f>
      </c>
      <c r="Z25" s="91">
        <f ca="1">IF(INDIRECT("C25")="","",INDIRECT("C25"))</f>
      </c>
      <c r="AA25" s="91">
        <f ca="1">IF(INDIRECT("D25")="","",INDIRECT("D25"))</f>
      </c>
      <c r="AB25" s="91">
        <f ca="1">IF(INDIRECT("E25")="","",INDIRECT("E25"))</f>
      </c>
      <c r="AC25" s="91">
        <f ca="1">IF(INDIRECT("F25")="","",INDIRECT("F25"))</f>
      </c>
      <c r="AD25" s="91">
        <f ca="1">IF(INDIRECT("G25")="","",INDIRECT("G25"))</f>
      </c>
      <c r="AE25" s="91">
        <f ca="1">IF(INDIRECT("H25")="","",INDIRECT("H25"))</f>
      </c>
      <c r="AF25" s="91">
        <f ca="1">IF(INDIRECT("I25")="","",INDIRECT("I25"))</f>
      </c>
      <c r="AG25" s="91">
        <f ca="1">IF(INDIRECT("J25")="","",INDIRECT("J25"))</f>
      </c>
      <c r="AH25" s="91">
        <f ca="1">IF(INDIRECT("K25")="","",INDIRECT("K25"))</f>
      </c>
      <c r="AI25" s="91">
        <f ca="1">IF(INDIRECT("A25")="","",INDIRECT("A25"))</f>
      </c>
    </row>
    <row r="26" spans="1:35" ht="19.5" customHeight="1">
      <c r="A26" s="221"/>
      <c r="B26" s="18"/>
      <c r="C26" s="18"/>
      <c r="D26" s="19"/>
      <c r="E26" s="19"/>
      <c r="F26" s="109">
        <f t="shared" si="1"/>
      </c>
      <c r="G26" s="20"/>
      <c r="H26" s="138">
        <f>IF(AG26="","",IF(ISERROR(VLOOKUP(AG26,'男子単'!AG:AI,3,FALSE)),IF(ISERROR(VLOOKUP(AG26,'混合複'!AG:AI,3,FALSE)),"",VLOOKUP(AG26,'混合複'!AG:AI,3,FALSE)),VLOOKUP(AG26,'男子単'!AG:AI,3,FALSE)))</f>
      </c>
      <c r="I26" s="21"/>
      <c r="J26" s="18"/>
      <c r="K26" s="22"/>
      <c r="L26" s="105">
        <f>A25&amp;IF(A25="","",IF(AD26="愛知","",IF(AD26="","","●")))</f>
      </c>
      <c r="X26" s="91">
        <f ca="1">IF(INDIRECT("A25")="","",INDIRECT("A25"))</f>
      </c>
      <c r="Y26" s="91">
        <f ca="1">IF(INDIRECT("B26")="","",INDIRECT("B26"))</f>
      </c>
      <c r="Z26" s="91">
        <f ca="1">IF(INDIRECT("C26")="","",INDIRECT("C26"))</f>
      </c>
      <c r="AA26" s="91">
        <f ca="1">IF(INDIRECT("D26")="","",INDIRECT("D26"))</f>
      </c>
      <c r="AB26" s="91">
        <f ca="1">IF(INDIRECT("E26")="","",INDIRECT("E26"))</f>
      </c>
      <c r="AC26" s="91">
        <f ca="1">IF(INDIRECT("F26")="","",INDIRECT("F26"))</f>
      </c>
      <c r="AD26" s="91">
        <f ca="1">IF(INDIRECT("G26")="","",INDIRECT("G26"))</f>
      </c>
      <c r="AE26" s="91">
        <f ca="1">IF(INDIRECT("H26")="","",INDIRECT("H26"))</f>
      </c>
      <c r="AF26" s="91">
        <f ca="1">IF(INDIRECT("I26")="","",INDIRECT("I26"))</f>
      </c>
      <c r="AG26" s="91">
        <f ca="1">IF(INDIRECT("J26")="","",INDIRECT("J26"))</f>
      </c>
      <c r="AH26" s="91">
        <f ca="1">IF(INDIRECT("K26")="","",INDIRECT("K26"))</f>
      </c>
      <c r="AI26" s="91">
        <f ca="1">IF(INDIRECT("A25")="","",INDIRECT("A25"))</f>
      </c>
    </row>
    <row r="27" spans="1:35" ht="19.5" customHeight="1">
      <c r="A27" s="220"/>
      <c r="B27" s="14"/>
      <c r="C27" s="14"/>
      <c r="D27" s="15"/>
      <c r="E27" s="15"/>
      <c r="F27" s="98">
        <f t="shared" si="1"/>
      </c>
      <c r="G27" s="16"/>
      <c r="H27" s="137">
        <f>IF(AG27="","",IF(ISERROR(VLOOKUP(AG27,'男子単'!AG:AI,3,FALSE)),IF(ISERROR(VLOOKUP(AG27,'混合複'!AG:AI,3,FALSE)),"",VLOOKUP(AG27,'混合複'!AG:AI,3,FALSE)),VLOOKUP(AG27,'男子単'!AG:AI,3,FALSE)))</f>
      </c>
      <c r="I27" s="123"/>
      <c r="J27" s="14"/>
      <c r="K27" s="17"/>
      <c r="L27" s="105">
        <f>A27&amp;IF(A27="","",IF(AD27="愛知","",IF(AD27="","","●")))</f>
      </c>
      <c r="X27" s="91">
        <f ca="1">IF(INDIRECT("A27")="","",INDIRECT("A27"))</f>
      </c>
      <c r="Y27" s="91">
        <f ca="1">IF(INDIRECT("B27")="","",INDIRECT("B27"))</f>
      </c>
      <c r="Z27" s="91">
        <f ca="1">IF(INDIRECT("C27")="","",INDIRECT("C27"))</f>
      </c>
      <c r="AA27" s="91">
        <f ca="1">IF(INDIRECT("D27")="","",INDIRECT("D27"))</f>
      </c>
      <c r="AB27" s="91">
        <f ca="1">IF(INDIRECT("E27")="","",INDIRECT("E27"))</f>
      </c>
      <c r="AC27" s="91">
        <f ca="1">IF(INDIRECT("F27")="","",INDIRECT("F27"))</f>
      </c>
      <c r="AD27" s="91">
        <f ca="1">IF(INDIRECT("G27")="","",INDIRECT("G27"))</f>
      </c>
      <c r="AE27" s="91">
        <f ca="1">IF(INDIRECT("H27")="","",INDIRECT("H27"))</f>
      </c>
      <c r="AF27" s="91">
        <f ca="1">IF(INDIRECT("I27")="","",INDIRECT("I27"))</f>
      </c>
      <c r="AG27" s="91">
        <f ca="1">IF(INDIRECT("J27")="","",INDIRECT("J27"))</f>
      </c>
      <c r="AH27" s="91">
        <f ca="1">IF(INDIRECT("K27")="","",INDIRECT("K27"))</f>
      </c>
      <c r="AI27" s="91">
        <f ca="1">IF(INDIRECT("A27")="","",INDIRECT("A27"))</f>
      </c>
    </row>
    <row r="28" spans="1:35" ht="19.5" customHeight="1">
      <c r="A28" s="221"/>
      <c r="B28" s="18"/>
      <c r="C28" s="18"/>
      <c r="D28" s="19"/>
      <c r="E28" s="19"/>
      <c r="F28" s="109">
        <f t="shared" si="1"/>
      </c>
      <c r="G28" s="20"/>
      <c r="H28" s="138">
        <f>IF(AG28="","",IF(ISERROR(VLOOKUP(AG28,'男子単'!AG:AI,3,FALSE)),IF(ISERROR(VLOOKUP(AG28,'混合複'!AG:AI,3,FALSE)),"",VLOOKUP(AG28,'混合複'!AG:AI,3,FALSE)),VLOOKUP(AG28,'男子単'!AG:AI,3,FALSE)))</f>
      </c>
      <c r="I28" s="21"/>
      <c r="J28" s="18"/>
      <c r="K28" s="22"/>
      <c r="L28" s="105">
        <f>A27&amp;IF(A27="","",IF(AD28="愛知","",IF(AD28="","","●")))</f>
      </c>
      <c r="X28" s="91">
        <f ca="1">IF(INDIRECT("A27")="","",INDIRECT("A27"))</f>
      </c>
      <c r="Y28" s="91">
        <f ca="1">IF(INDIRECT("B28")="","",INDIRECT("B28"))</f>
      </c>
      <c r="Z28" s="91">
        <f ca="1">IF(INDIRECT("C28")="","",INDIRECT("C28"))</f>
      </c>
      <c r="AA28" s="91">
        <f ca="1">IF(INDIRECT("D28")="","",INDIRECT("D28"))</f>
      </c>
      <c r="AB28" s="91">
        <f ca="1">IF(INDIRECT("E28")="","",INDIRECT("E28"))</f>
      </c>
      <c r="AC28" s="91">
        <f ca="1">IF(INDIRECT("F28")="","",INDIRECT("F28"))</f>
      </c>
      <c r="AD28" s="91">
        <f ca="1">IF(INDIRECT("G28")="","",INDIRECT("G28"))</f>
      </c>
      <c r="AE28" s="91">
        <f ca="1">IF(INDIRECT("H28")="","",INDIRECT("H28"))</f>
      </c>
      <c r="AF28" s="91">
        <f ca="1">IF(INDIRECT("I28")="","",INDIRECT("I28"))</f>
      </c>
      <c r="AG28" s="91">
        <f ca="1">IF(INDIRECT("J28")="","",INDIRECT("J28"))</f>
      </c>
      <c r="AH28" s="91">
        <f ca="1">IF(INDIRECT("K28")="","",INDIRECT("K28"))</f>
      </c>
      <c r="AI28" s="91">
        <f ca="1">IF(INDIRECT("A27")="","",INDIRECT("A27"))</f>
      </c>
    </row>
    <row r="29" spans="1:35" ht="19.5" customHeight="1">
      <c r="A29" s="220"/>
      <c r="B29" s="14"/>
      <c r="C29" s="14"/>
      <c r="D29" s="15"/>
      <c r="E29" s="15"/>
      <c r="F29" s="98">
        <f t="shared" si="1"/>
      </c>
      <c r="G29" s="16"/>
      <c r="H29" s="137">
        <f>IF(AG29="","",IF(ISERROR(VLOOKUP(AG29,'男子単'!AG:AI,3,FALSE)),IF(ISERROR(VLOOKUP(AG29,'混合複'!AG:AI,3,FALSE)),"",VLOOKUP(AG29,'混合複'!AG:AI,3,FALSE)),VLOOKUP(AG29,'男子単'!AG:AI,3,FALSE)))</f>
      </c>
      <c r="I29" s="123"/>
      <c r="J29" s="14"/>
      <c r="K29" s="17"/>
      <c r="L29" s="105">
        <f>A29&amp;IF(A29="","",IF(AD29="愛知","",IF(AD29="","","●")))</f>
      </c>
      <c r="X29" s="91">
        <f ca="1">IF(INDIRECT("A29")="","",INDIRECT("A29"))</f>
      </c>
      <c r="Y29" s="91">
        <f ca="1">IF(INDIRECT("B29")="","",INDIRECT("B29"))</f>
      </c>
      <c r="Z29" s="91">
        <f ca="1">IF(INDIRECT("C29")="","",INDIRECT("C29"))</f>
      </c>
      <c r="AA29" s="91">
        <f ca="1">IF(INDIRECT("D29")="","",INDIRECT("D29"))</f>
      </c>
      <c r="AB29" s="91">
        <f ca="1">IF(INDIRECT("E29")="","",INDIRECT("E29"))</f>
      </c>
      <c r="AC29" s="91">
        <f ca="1">IF(INDIRECT("F29")="","",INDIRECT("F29"))</f>
      </c>
      <c r="AD29" s="91">
        <f ca="1">IF(INDIRECT("G29")="","",INDIRECT("G29"))</f>
      </c>
      <c r="AE29" s="91">
        <f ca="1">IF(INDIRECT("H29")="","",INDIRECT("H29"))</f>
      </c>
      <c r="AF29" s="91">
        <f ca="1">IF(INDIRECT("I29")="","",INDIRECT("I29"))</f>
      </c>
      <c r="AG29" s="91">
        <f ca="1">IF(INDIRECT("J29")="","",INDIRECT("J29"))</f>
      </c>
      <c r="AH29" s="91">
        <f ca="1">IF(INDIRECT("K29")="","",INDIRECT("K29"))</f>
      </c>
      <c r="AI29" s="91">
        <f ca="1">IF(INDIRECT("A29")="","",INDIRECT("A29"))</f>
      </c>
    </row>
    <row r="30" spans="1:35" ht="19.5" customHeight="1">
      <c r="A30" s="221"/>
      <c r="B30" s="18"/>
      <c r="C30" s="18"/>
      <c r="D30" s="19"/>
      <c r="E30" s="19"/>
      <c r="F30" s="109">
        <f t="shared" si="1"/>
      </c>
      <c r="G30" s="20"/>
      <c r="H30" s="138">
        <f>IF(AG30="","",IF(ISERROR(VLOOKUP(AG30,'男子単'!AG:AI,3,FALSE)),IF(ISERROR(VLOOKUP(AG30,'混合複'!AG:AI,3,FALSE)),"",VLOOKUP(AG30,'混合複'!AG:AI,3,FALSE)),VLOOKUP(AG30,'男子単'!AG:AI,3,FALSE)))</f>
      </c>
      <c r="I30" s="21"/>
      <c r="J30" s="18"/>
      <c r="K30" s="22"/>
      <c r="L30" s="105">
        <f>A29&amp;IF(A29="","",IF(AD30="愛知","",IF(AD30="","","●")))</f>
      </c>
      <c r="X30" s="91">
        <f ca="1">IF(INDIRECT("A29")="","",INDIRECT("A29"))</f>
      </c>
      <c r="Y30" s="91">
        <f ca="1">IF(INDIRECT("B30")="","",INDIRECT("B30"))</f>
      </c>
      <c r="Z30" s="91">
        <f ca="1">IF(INDIRECT("C30")="","",INDIRECT("C30"))</f>
      </c>
      <c r="AA30" s="91">
        <f ca="1">IF(INDIRECT("D30")="","",INDIRECT("D30"))</f>
      </c>
      <c r="AB30" s="91">
        <f ca="1">IF(INDIRECT("E30")="","",INDIRECT("E30"))</f>
      </c>
      <c r="AC30" s="91">
        <f ca="1">IF(INDIRECT("F30")="","",INDIRECT("F30"))</f>
      </c>
      <c r="AD30" s="91">
        <f ca="1">IF(INDIRECT("G30")="","",INDIRECT("G30"))</f>
      </c>
      <c r="AE30" s="91">
        <f ca="1">IF(INDIRECT("H30")="","",INDIRECT("H30"))</f>
      </c>
      <c r="AF30" s="91">
        <f ca="1">IF(INDIRECT("I30")="","",INDIRECT("I30"))</f>
      </c>
      <c r="AG30" s="91">
        <f ca="1">IF(INDIRECT("J30")="","",INDIRECT("J30"))</f>
      </c>
      <c r="AH30" s="91">
        <f ca="1">IF(INDIRECT("K30")="","",INDIRECT("K30"))</f>
      </c>
      <c r="AI30" s="91">
        <f ca="1">IF(INDIRECT("A29")="","",INDIRECT("A29"))</f>
      </c>
    </row>
    <row r="31" spans="1:35" ht="19.5" customHeight="1">
      <c r="A31" s="220"/>
      <c r="B31" s="14"/>
      <c r="C31" s="14"/>
      <c r="D31" s="15"/>
      <c r="E31" s="15"/>
      <c r="F31" s="98">
        <f t="shared" si="1"/>
      </c>
      <c r="G31" s="16"/>
      <c r="H31" s="137">
        <f>IF(AG31="","",IF(ISERROR(VLOOKUP(AG31,'男子単'!AG:AI,3,FALSE)),IF(ISERROR(VLOOKUP(AG31,'混合複'!AG:AI,3,FALSE)),"",VLOOKUP(AG31,'混合複'!AG:AI,3,FALSE)),VLOOKUP(AG31,'男子単'!AG:AI,3,FALSE)))</f>
      </c>
      <c r="I31" s="123"/>
      <c r="J31" s="14"/>
      <c r="K31" s="17"/>
      <c r="L31" s="105">
        <f>A31&amp;IF(A31="","",IF(AD31="愛知","",IF(AD31="","","●")))</f>
      </c>
      <c r="X31" s="91">
        <f ca="1">IF(INDIRECT("A31")="","",INDIRECT("A31"))</f>
      </c>
      <c r="Y31" s="91">
        <f ca="1">IF(INDIRECT("B31")="","",INDIRECT("B31"))</f>
      </c>
      <c r="Z31" s="91">
        <f ca="1">IF(INDIRECT("C31")="","",INDIRECT("C31"))</f>
      </c>
      <c r="AA31" s="91">
        <f ca="1">IF(INDIRECT("D31")="","",INDIRECT("D31"))</f>
      </c>
      <c r="AB31" s="91">
        <f ca="1">IF(INDIRECT("E31")="","",INDIRECT("E31"))</f>
      </c>
      <c r="AC31" s="91">
        <f ca="1">IF(INDIRECT("F31")="","",INDIRECT("F31"))</f>
      </c>
      <c r="AD31" s="91">
        <f ca="1">IF(INDIRECT("G31")="","",INDIRECT("G31"))</f>
      </c>
      <c r="AE31" s="91">
        <f ca="1">IF(INDIRECT("H31")="","",INDIRECT("H31"))</f>
      </c>
      <c r="AF31" s="91">
        <f ca="1">IF(INDIRECT("I31")="","",INDIRECT("I31"))</f>
      </c>
      <c r="AG31" s="91">
        <f ca="1">IF(INDIRECT("J31")="","",INDIRECT("J31"))</f>
      </c>
      <c r="AH31" s="91">
        <f ca="1">IF(INDIRECT("K31")="","",INDIRECT("K31"))</f>
      </c>
      <c r="AI31" s="91">
        <f ca="1">IF(INDIRECT("A31")="","",INDIRECT("A31"))</f>
      </c>
    </row>
    <row r="32" spans="1:35" ht="19.5" customHeight="1">
      <c r="A32" s="221"/>
      <c r="B32" s="18"/>
      <c r="C32" s="18"/>
      <c r="D32" s="19"/>
      <c r="E32" s="19"/>
      <c r="F32" s="109">
        <f t="shared" si="1"/>
      </c>
      <c r="G32" s="20"/>
      <c r="H32" s="138">
        <f>IF(AG32="","",IF(ISERROR(VLOOKUP(AG32,'男子単'!AG:AI,3,FALSE)),IF(ISERROR(VLOOKUP(AG32,'混合複'!AG:AI,3,FALSE)),"",VLOOKUP(AG32,'混合複'!AG:AI,3,FALSE)),VLOOKUP(AG32,'男子単'!AG:AI,3,FALSE)))</f>
      </c>
      <c r="I32" s="21"/>
      <c r="J32" s="18"/>
      <c r="K32" s="22"/>
      <c r="L32" s="105">
        <f>A31&amp;IF(A31="","",IF(AD32="愛知","",IF(AD32="","","●")))</f>
      </c>
      <c r="X32" s="91">
        <f ca="1">IF(INDIRECT("A31")="","",INDIRECT("A31"))</f>
      </c>
      <c r="Y32" s="91">
        <f ca="1">IF(INDIRECT("B32")="","",INDIRECT("B32"))</f>
      </c>
      <c r="Z32" s="91">
        <f ca="1">IF(INDIRECT("C32")="","",INDIRECT("C32"))</f>
      </c>
      <c r="AA32" s="91">
        <f ca="1">IF(INDIRECT("D32")="","",INDIRECT("D32"))</f>
      </c>
      <c r="AB32" s="91">
        <f ca="1">IF(INDIRECT("E32")="","",INDIRECT("E32"))</f>
      </c>
      <c r="AC32" s="91">
        <f ca="1">IF(INDIRECT("F32")="","",INDIRECT("F32"))</f>
      </c>
      <c r="AD32" s="91">
        <f ca="1">IF(INDIRECT("G32")="","",INDIRECT("G32"))</f>
      </c>
      <c r="AE32" s="91">
        <f ca="1">IF(INDIRECT("H32")="","",INDIRECT("H32"))</f>
      </c>
      <c r="AF32" s="91">
        <f ca="1">IF(INDIRECT("I32")="","",INDIRECT("I32"))</f>
      </c>
      <c r="AG32" s="91">
        <f ca="1">IF(INDIRECT("J32")="","",INDIRECT("J32"))</f>
      </c>
      <c r="AH32" s="91">
        <f ca="1">IF(INDIRECT("K32")="","",INDIRECT("K32"))</f>
      </c>
      <c r="AI32" s="91">
        <f ca="1">IF(INDIRECT("A31")="","",INDIRECT("A31"))</f>
      </c>
    </row>
    <row r="33" spans="1:35" ht="19.5" customHeight="1">
      <c r="A33" s="220"/>
      <c r="B33" s="14"/>
      <c r="C33" s="14"/>
      <c r="D33" s="15"/>
      <c r="E33" s="15"/>
      <c r="F33" s="98">
        <f t="shared" si="1"/>
      </c>
      <c r="G33" s="16"/>
      <c r="H33" s="137">
        <f>IF(AG33="","",IF(ISERROR(VLOOKUP(AG33,'男子単'!AG:AI,3,FALSE)),IF(ISERROR(VLOOKUP(AG33,'混合複'!AG:AI,3,FALSE)),"",VLOOKUP(AG33,'混合複'!AG:AI,3,FALSE)),VLOOKUP(AG33,'男子単'!AG:AI,3,FALSE)))</f>
      </c>
      <c r="I33" s="123"/>
      <c r="J33" s="14"/>
      <c r="K33" s="17"/>
      <c r="L33" s="105">
        <f>A33&amp;IF(A33="","",IF(AD33="愛知","",IF(AD33="","","●")))</f>
      </c>
      <c r="X33" s="91">
        <f ca="1">IF(INDIRECT("A33")="","",INDIRECT("A33"))</f>
      </c>
      <c r="Y33" s="91">
        <f ca="1">IF(INDIRECT("B33")="","",INDIRECT("B33"))</f>
      </c>
      <c r="Z33" s="91">
        <f ca="1">IF(INDIRECT("C33")="","",INDIRECT("C33"))</f>
      </c>
      <c r="AA33" s="91">
        <f ca="1">IF(INDIRECT("D33")="","",INDIRECT("D33"))</f>
      </c>
      <c r="AB33" s="91">
        <f ca="1">IF(INDIRECT("E33")="","",INDIRECT("E33"))</f>
      </c>
      <c r="AC33" s="91">
        <f ca="1">IF(INDIRECT("F33")="","",INDIRECT("F33"))</f>
      </c>
      <c r="AD33" s="91">
        <f ca="1">IF(INDIRECT("G33")="","",INDIRECT("G33"))</f>
      </c>
      <c r="AE33" s="91">
        <f ca="1">IF(INDIRECT("H33")="","",INDIRECT("H33"))</f>
      </c>
      <c r="AF33" s="91">
        <f ca="1">IF(INDIRECT("I33")="","",INDIRECT("I33"))</f>
      </c>
      <c r="AG33" s="91">
        <f ca="1">IF(INDIRECT("J33")="","",INDIRECT("J33"))</f>
      </c>
      <c r="AH33" s="91">
        <f ca="1">IF(INDIRECT("K33")="","",INDIRECT("K33"))</f>
      </c>
      <c r="AI33" s="91">
        <f ca="1">IF(INDIRECT("A33")="","",INDIRECT("A33"))</f>
      </c>
    </row>
    <row r="34" spans="1:35" ht="19.5" customHeight="1">
      <c r="A34" s="221"/>
      <c r="B34" s="18"/>
      <c r="C34" s="18"/>
      <c r="D34" s="19"/>
      <c r="E34" s="19"/>
      <c r="F34" s="109">
        <f t="shared" si="1"/>
      </c>
      <c r="G34" s="20"/>
      <c r="H34" s="138">
        <f>IF(AG34="","",IF(ISERROR(VLOOKUP(AG34,'男子単'!AG:AI,3,FALSE)),IF(ISERROR(VLOOKUP(AG34,'混合複'!AG:AI,3,FALSE)),"",VLOOKUP(AG34,'混合複'!AG:AI,3,FALSE)),VLOOKUP(AG34,'男子単'!AG:AI,3,FALSE)))</f>
      </c>
      <c r="I34" s="21"/>
      <c r="J34" s="18"/>
      <c r="K34" s="22"/>
      <c r="L34" s="105">
        <f>A33&amp;IF(A33="","",IF(AD34="愛知","",IF(AD34="","","●")))</f>
      </c>
      <c r="X34" s="91">
        <f ca="1">IF(INDIRECT("A33")="","",INDIRECT("A33"))</f>
      </c>
      <c r="Y34" s="91">
        <f ca="1">IF(INDIRECT("B34")="","",INDIRECT("B34"))</f>
      </c>
      <c r="Z34" s="91">
        <f ca="1">IF(INDIRECT("C34")="","",INDIRECT("C34"))</f>
      </c>
      <c r="AA34" s="91">
        <f ca="1">IF(INDIRECT("D34")="","",INDIRECT("D34"))</f>
      </c>
      <c r="AB34" s="91">
        <f ca="1">IF(INDIRECT("E34")="","",INDIRECT("E34"))</f>
      </c>
      <c r="AC34" s="91">
        <f ca="1">IF(INDIRECT("F34")="","",INDIRECT("F34"))</f>
      </c>
      <c r="AD34" s="91">
        <f ca="1">IF(INDIRECT("G34")="","",INDIRECT("G34"))</f>
      </c>
      <c r="AE34" s="91">
        <f ca="1">IF(INDIRECT("H34")="","",INDIRECT("H34"))</f>
      </c>
      <c r="AF34" s="91">
        <f ca="1">IF(INDIRECT("I34")="","",INDIRECT("I34"))</f>
      </c>
      <c r="AG34" s="91">
        <f ca="1">IF(INDIRECT("J34")="","",INDIRECT("J34"))</f>
      </c>
      <c r="AH34" s="91">
        <f ca="1">IF(INDIRECT("K34")="","",INDIRECT("K34"))</f>
      </c>
      <c r="AI34" s="91">
        <f ca="1">IF(INDIRECT("A33")="","",INDIRECT("A33"))</f>
      </c>
    </row>
    <row r="35" spans="1:35" ht="19.5" customHeight="1">
      <c r="A35" s="220"/>
      <c r="B35" s="14"/>
      <c r="C35" s="14"/>
      <c r="D35" s="15"/>
      <c r="E35" s="15"/>
      <c r="F35" s="98">
        <f t="shared" si="1"/>
      </c>
      <c r="G35" s="16"/>
      <c r="H35" s="137">
        <f>IF(AG35="","",IF(ISERROR(VLOOKUP(AG35,'男子単'!AG:AI,3,FALSE)),IF(ISERROR(VLOOKUP(AG35,'混合複'!AG:AI,3,FALSE)),"",VLOOKUP(AG35,'混合複'!AG:AI,3,FALSE)),VLOOKUP(AG35,'男子単'!AG:AI,3,FALSE)))</f>
      </c>
      <c r="I35" s="123"/>
      <c r="J35" s="14"/>
      <c r="K35" s="17"/>
      <c r="L35" s="105">
        <f>A35&amp;IF(A35="","",IF(AD35="愛知","",IF(AD35="","","●")))</f>
      </c>
      <c r="X35" s="91">
        <f ca="1">IF(INDIRECT("A35")="","",INDIRECT("A35"))</f>
      </c>
      <c r="Y35" s="91">
        <f ca="1">IF(INDIRECT("B35")="","",INDIRECT("B35"))</f>
      </c>
      <c r="Z35" s="91">
        <f ca="1">IF(INDIRECT("C35")="","",INDIRECT("C35"))</f>
      </c>
      <c r="AA35" s="91">
        <f ca="1">IF(INDIRECT("D35")="","",INDIRECT("D35"))</f>
      </c>
      <c r="AB35" s="91">
        <f ca="1">IF(INDIRECT("E35")="","",INDIRECT("E35"))</f>
      </c>
      <c r="AC35" s="91">
        <f ca="1">IF(INDIRECT("F35")="","",INDIRECT("F35"))</f>
      </c>
      <c r="AD35" s="91">
        <f ca="1">IF(INDIRECT("G35")="","",INDIRECT("G35"))</f>
      </c>
      <c r="AE35" s="91">
        <f ca="1">IF(INDIRECT("H35")="","",INDIRECT("H35"))</f>
      </c>
      <c r="AF35" s="91">
        <f ca="1">IF(INDIRECT("I35")="","",INDIRECT("I35"))</f>
      </c>
      <c r="AG35" s="91">
        <f ca="1">IF(INDIRECT("J35")="","",INDIRECT("J35"))</f>
      </c>
      <c r="AH35" s="91">
        <f ca="1">IF(INDIRECT("K35")="","",INDIRECT("K35"))</f>
      </c>
      <c r="AI35" s="91">
        <f ca="1">IF(INDIRECT("A35")="","",INDIRECT("A35"))</f>
      </c>
    </row>
    <row r="36" spans="1:35" ht="19.5" customHeight="1">
      <c r="A36" s="221"/>
      <c r="B36" s="18"/>
      <c r="C36" s="18"/>
      <c r="D36" s="19"/>
      <c r="E36" s="19"/>
      <c r="F36" s="109">
        <f t="shared" si="1"/>
      </c>
      <c r="G36" s="20"/>
      <c r="H36" s="138">
        <f>IF(AG36="","",IF(ISERROR(VLOOKUP(AG36,'男子単'!AG:AI,3,FALSE)),IF(ISERROR(VLOOKUP(AG36,'混合複'!AG:AI,3,FALSE)),"",VLOOKUP(AG36,'混合複'!AG:AI,3,FALSE)),VLOOKUP(AG36,'男子単'!AG:AI,3,FALSE)))</f>
      </c>
      <c r="I36" s="21"/>
      <c r="J36" s="18"/>
      <c r="K36" s="22"/>
      <c r="L36" s="105">
        <f>A35&amp;IF(A35="","",IF(AD36="愛知","",IF(AD36="","","●")))</f>
      </c>
      <c r="X36" s="91">
        <f ca="1">IF(INDIRECT("A35")="","",INDIRECT("A35"))</f>
      </c>
      <c r="Y36" s="91">
        <f ca="1">IF(INDIRECT("B36")="","",INDIRECT("B36"))</f>
      </c>
      <c r="Z36" s="91">
        <f ca="1">IF(INDIRECT("C36")="","",INDIRECT("C36"))</f>
      </c>
      <c r="AA36" s="91">
        <f ca="1">IF(INDIRECT("D36")="","",INDIRECT("D36"))</f>
      </c>
      <c r="AB36" s="91">
        <f ca="1">IF(INDIRECT("E36")="","",INDIRECT("E36"))</f>
      </c>
      <c r="AC36" s="91">
        <f ca="1">IF(INDIRECT("F36")="","",INDIRECT("F36"))</f>
      </c>
      <c r="AD36" s="91">
        <f ca="1">IF(INDIRECT("G36")="","",INDIRECT("G36"))</f>
      </c>
      <c r="AE36" s="91">
        <f ca="1">IF(INDIRECT("H36")="","",INDIRECT("H36"))</f>
      </c>
      <c r="AF36" s="91">
        <f ca="1">IF(INDIRECT("I36")="","",INDIRECT("I36"))</f>
      </c>
      <c r="AG36" s="91">
        <f ca="1">IF(INDIRECT("J36")="","",INDIRECT("J36"))</f>
      </c>
      <c r="AH36" s="91">
        <f ca="1">IF(INDIRECT("K36")="","",INDIRECT("K36"))</f>
      </c>
      <c r="AI36" s="91">
        <f ca="1">IF(INDIRECT("A35")="","",INDIRECT("A35"))</f>
      </c>
    </row>
    <row r="37" spans="1:35" ht="19.5" customHeight="1">
      <c r="A37" s="220"/>
      <c r="B37" s="14"/>
      <c r="C37" s="14"/>
      <c r="D37" s="15"/>
      <c r="E37" s="15"/>
      <c r="F37" s="98">
        <f t="shared" si="1"/>
      </c>
      <c r="G37" s="16"/>
      <c r="H37" s="137">
        <f>IF(AG37="","",IF(ISERROR(VLOOKUP(AG37,'男子単'!AG:AI,3,FALSE)),IF(ISERROR(VLOOKUP(AG37,'混合複'!AG:AI,3,FALSE)),"",VLOOKUP(AG37,'混合複'!AG:AI,3,FALSE)),VLOOKUP(AG37,'男子単'!AG:AI,3,FALSE)))</f>
      </c>
      <c r="I37" s="123"/>
      <c r="J37" s="14"/>
      <c r="K37" s="17"/>
      <c r="L37" s="105">
        <f>A37&amp;IF(A37="","",IF(AD37="愛知","",IF(AD37="","","●")))</f>
      </c>
      <c r="X37" s="91">
        <f ca="1">IF(INDIRECT("A37")="","",INDIRECT("A37"))</f>
      </c>
      <c r="Y37" s="91">
        <f ca="1">IF(INDIRECT("B37")="","",INDIRECT("B37"))</f>
      </c>
      <c r="Z37" s="91">
        <f ca="1">IF(INDIRECT("C37")="","",INDIRECT("C37"))</f>
      </c>
      <c r="AA37" s="91">
        <f ca="1">IF(INDIRECT("D37")="","",INDIRECT("D37"))</f>
      </c>
      <c r="AB37" s="91">
        <f ca="1">IF(INDIRECT("E37")="","",INDIRECT("E37"))</f>
      </c>
      <c r="AC37" s="91">
        <f ca="1">IF(INDIRECT("F37")="","",INDIRECT("F37"))</f>
      </c>
      <c r="AD37" s="91">
        <f ca="1">IF(INDIRECT("G37")="","",INDIRECT("G37"))</f>
      </c>
      <c r="AE37" s="91">
        <f ca="1">IF(INDIRECT("H37")="","",INDIRECT("H37"))</f>
      </c>
      <c r="AF37" s="91">
        <f ca="1">IF(INDIRECT("I37")="","",INDIRECT("I37"))</f>
      </c>
      <c r="AG37" s="91">
        <f ca="1">IF(INDIRECT("J37")="","",INDIRECT("J37"))</f>
      </c>
      <c r="AH37" s="91">
        <f ca="1">IF(INDIRECT("K37")="","",INDIRECT("K37"))</f>
      </c>
      <c r="AI37" s="91">
        <f ca="1">IF(INDIRECT("A37")="","",INDIRECT("A37"))</f>
      </c>
    </row>
    <row r="38" spans="1:35" ht="19.5" customHeight="1">
      <c r="A38" s="221"/>
      <c r="B38" s="18"/>
      <c r="C38" s="18"/>
      <c r="D38" s="19"/>
      <c r="E38" s="19"/>
      <c r="F38" s="109">
        <f t="shared" si="1"/>
      </c>
      <c r="G38" s="20"/>
      <c r="H38" s="138">
        <f>IF(AG38="","",IF(ISERROR(VLOOKUP(AG38,'男子単'!AG:AI,3,FALSE)),IF(ISERROR(VLOOKUP(AG38,'混合複'!AG:AI,3,FALSE)),"",VLOOKUP(AG38,'混合複'!AG:AI,3,FALSE)),VLOOKUP(AG38,'男子単'!AG:AI,3,FALSE)))</f>
      </c>
      <c r="I38" s="21"/>
      <c r="J38" s="18"/>
      <c r="K38" s="22"/>
      <c r="L38" s="105">
        <f>A37&amp;IF(A37="","",IF(AD38="愛知","",IF(AD38="","","●")))</f>
      </c>
      <c r="X38" s="91">
        <f ca="1">IF(INDIRECT("A37")="","",INDIRECT("A37"))</f>
      </c>
      <c r="Y38" s="91">
        <f ca="1">IF(INDIRECT("B38")="","",INDIRECT("B38"))</f>
      </c>
      <c r="Z38" s="91">
        <f ca="1">IF(INDIRECT("C38")="","",INDIRECT("C38"))</f>
      </c>
      <c r="AA38" s="91">
        <f ca="1">IF(INDIRECT("D38")="","",INDIRECT("D38"))</f>
      </c>
      <c r="AB38" s="91">
        <f ca="1">IF(INDIRECT("E38")="","",INDIRECT("E38"))</f>
      </c>
      <c r="AC38" s="91">
        <f ca="1">IF(INDIRECT("F38")="","",INDIRECT("F38"))</f>
      </c>
      <c r="AD38" s="91">
        <f ca="1">IF(INDIRECT("G38")="","",INDIRECT("G38"))</f>
      </c>
      <c r="AE38" s="91">
        <f ca="1">IF(INDIRECT("H38")="","",INDIRECT("H38"))</f>
      </c>
      <c r="AF38" s="91">
        <f ca="1">IF(INDIRECT("I38")="","",INDIRECT("I38"))</f>
      </c>
      <c r="AG38" s="91">
        <f ca="1">IF(INDIRECT("J38")="","",INDIRECT("J38"))</f>
      </c>
      <c r="AH38" s="91">
        <f ca="1">IF(INDIRECT("K38")="","",INDIRECT("K38"))</f>
      </c>
      <c r="AI38" s="91">
        <f ca="1">IF(INDIRECT("A37")="","",INDIRECT("A37"))</f>
      </c>
    </row>
    <row r="39" spans="1:35" ht="19.5" customHeight="1">
      <c r="A39" s="220"/>
      <c r="B39" s="14"/>
      <c r="C39" s="14"/>
      <c r="D39" s="15"/>
      <c r="E39" s="15"/>
      <c r="F39" s="98">
        <f t="shared" si="1"/>
      </c>
      <c r="G39" s="16"/>
      <c r="H39" s="137">
        <f>IF(AG39="","",IF(ISERROR(VLOOKUP(AG39,'男子単'!AG:AI,3,FALSE)),IF(ISERROR(VLOOKUP(AG39,'混合複'!AG:AI,3,FALSE)),"",VLOOKUP(AG39,'混合複'!AG:AI,3,FALSE)),VLOOKUP(AG39,'男子単'!AG:AI,3,FALSE)))</f>
      </c>
      <c r="I39" s="123"/>
      <c r="J39" s="14"/>
      <c r="K39" s="17"/>
      <c r="L39" s="105">
        <f>A39&amp;IF(A39="","",IF(AD39="愛知","",IF(AD39="","","●")))</f>
      </c>
      <c r="X39" s="91">
        <f ca="1">IF(INDIRECT("A39")="","",INDIRECT("A39"))</f>
      </c>
      <c r="Y39" s="91">
        <f ca="1">IF(INDIRECT("B39")="","",INDIRECT("B39"))</f>
      </c>
      <c r="Z39" s="91">
        <f ca="1">IF(INDIRECT("C39")="","",INDIRECT("C39"))</f>
      </c>
      <c r="AA39" s="91">
        <f ca="1">IF(INDIRECT("D39")="","",INDIRECT("D39"))</f>
      </c>
      <c r="AB39" s="91">
        <f ca="1">IF(INDIRECT("E39")="","",INDIRECT("E39"))</f>
      </c>
      <c r="AC39" s="91">
        <f ca="1">IF(INDIRECT("F39")="","",INDIRECT("F39"))</f>
      </c>
      <c r="AD39" s="91">
        <f ca="1">IF(INDIRECT("G39")="","",INDIRECT("G39"))</f>
      </c>
      <c r="AE39" s="91">
        <f ca="1">IF(INDIRECT("H39")="","",INDIRECT("H39"))</f>
      </c>
      <c r="AF39" s="91">
        <f ca="1">IF(INDIRECT("I39")="","",INDIRECT("I39"))</f>
      </c>
      <c r="AG39" s="91">
        <f ca="1">IF(INDIRECT("J39")="","",INDIRECT("J39"))</f>
      </c>
      <c r="AH39" s="91">
        <f ca="1">IF(INDIRECT("K39")="","",INDIRECT("K39"))</f>
      </c>
      <c r="AI39" s="91">
        <f ca="1">IF(INDIRECT("A39")="","",INDIRECT("A39"))</f>
      </c>
    </row>
    <row r="40" spans="1:35" ht="19.5" customHeight="1">
      <c r="A40" s="221"/>
      <c r="B40" s="18"/>
      <c r="C40" s="18"/>
      <c r="D40" s="19"/>
      <c r="E40" s="19"/>
      <c r="F40" s="109">
        <f t="shared" si="1"/>
      </c>
      <c r="G40" s="20"/>
      <c r="H40" s="138">
        <f>IF(AG40="","",IF(ISERROR(VLOOKUP(AG40,'男子単'!AG:AI,3,FALSE)),IF(ISERROR(VLOOKUP(AG40,'混合複'!AG:AI,3,FALSE)),"",VLOOKUP(AG40,'混合複'!AG:AI,3,FALSE)),VLOOKUP(AG40,'男子単'!AG:AI,3,FALSE)))</f>
      </c>
      <c r="I40" s="21"/>
      <c r="J40" s="18"/>
      <c r="K40" s="22"/>
      <c r="L40" s="105">
        <f>A39&amp;IF(A39="","",IF(AD40="愛知","",IF(AD40="","","●")))</f>
      </c>
      <c r="X40" s="91">
        <f ca="1">IF(INDIRECT("A39")="","",INDIRECT("A39"))</f>
      </c>
      <c r="Y40" s="91">
        <f ca="1">IF(INDIRECT("B40")="","",INDIRECT("B40"))</f>
      </c>
      <c r="Z40" s="91">
        <f ca="1">IF(INDIRECT("C40")="","",INDIRECT("C40"))</f>
      </c>
      <c r="AA40" s="91">
        <f ca="1">IF(INDIRECT("D40")="","",INDIRECT("D40"))</f>
      </c>
      <c r="AB40" s="91">
        <f ca="1">IF(INDIRECT("E40")="","",INDIRECT("E40"))</f>
      </c>
      <c r="AC40" s="91">
        <f ca="1">IF(INDIRECT("F40")="","",INDIRECT("F40"))</f>
      </c>
      <c r="AD40" s="91">
        <f ca="1">IF(INDIRECT("G40")="","",INDIRECT("G40"))</f>
      </c>
      <c r="AE40" s="91">
        <f ca="1">IF(INDIRECT("H40")="","",INDIRECT("H40"))</f>
      </c>
      <c r="AF40" s="91">
        <f ca="1">IF(INDIRECT("I40")="","",INDIRECT("I40"))</f>
      </c>
      <c r="AG40" s="91">
        <f ca="1">IF(INDIRECT("J40")="","",INDIRECT("J40"))</f>
      </c>
      <c r="AH40" s="91">
        <f ca="1">IF(INDIRECT("K40")="","",INDIRECT("K40"))</f>
      </c>
      <c r="AI40" s="91">
        <f ca="1">IF(INDIRECT("A39")="","",INDIRECT("A39"))</f>
      </c>
    </row>
    <row r="41" spans="1:35" ht="19.5" customHeight="1">
      <c r="A41" s="220"/>
      <c r="B41" s="14"/>
      <c r="C41" s="14"/>
      <c r="D41" s="15"/>
      <c r="E41" s="15"/>
      <c r="F41" s="98">
        <f t="shared" si="1"/>
      </c>
      <c r="G41" s="16"/>
      <c r="H41" s="137">
        <f>IF(AG41="","",IF(ISERROR(VLOOKUP(AG41,'男子単'!AG:AI,3,FALSE)),IF(ISERROR(VLOOKUP(AG41,'混合複'!AG:AI,3,FALSE)),"",VLOOKUP(AG41,'混合複'!AG:AI,3,FALSE)),VLOOKUP(AG41,'男子単'!AG:AI,3,FALSE)))</f>
      </c>
      <c r="I41" s="123"/>
      <c r="J41" s="14"/>
      <c r="K41" s="17"/>
      <c r="L41" s="105">
        <f>A41&amp;IF(A41="","",IF(AD41="愛知","",IF(AD41="","","●")))</f>
      </c>
      <c r="X41" s="91">
        <f ca="1">IF(INDIRECT("A41")="","",INDIRECT("A41"))</f>
      </c>
      <c r="Y41" s="91">
        <f ca="1">IF(INDIRECT("B41")="","",INDIRECT("B41"))</f>
      </c>
      <c r="Z41" s="91">
        <f ca="1">IF(INDIRECT("C41")="","",INDIRECT("C41"))</f>
      </c>
      <c r="AA41" s="91">
        <f ca="1">IF(INDIRECT("D41")="","",INDIRECT("D41"))</f>
      </c>
      <c r="AB41" s="91">
        <f ca="1">IF(INDIRECT("E41")="","",INDIRECT("E41"))</f>
      </c>
      <c r="AC41" s="91">
        <f ca="1">IF(INDIRECT("F41")="","",INDIRECT("F41"))</f>
      </c>
      <c r="AD41" s="91">
        <f ca="1">IF(INDIRECT("G41")="","",INDIRECT("G41"))</f>
      </c>
      <c r="AE41" s="91">
        <f ca="1">IF(INDIRECT("H41")="","",INDIRECT("H41"))</f>
      </c>
      <c r="AF41" s="91">
        <f ca="1">IF(INDIRECT("I41")="","",INDIRECT("I41"))</f>
      </c>
      <c r="AG41" s="91">
        <f ca="1">IF(INDIRECT("J41")="","",INDIRECT("J41"))</f>
      </c>
      <c r="AH41" s="91">
        <f ca="1">IF(INDIRECT("K41")="","",INDIRECT("K41"))</f>
      </c>
      <c r="AI41" s="91">
        <f ca="1">IF(INDIRECT("A41")="","",INDIRECT("A41"))</f>
      </c>
    </row>
    <row r="42" spans="1:35" ht="19.5" customHeight="1">
      <c r="A42" s="221"/>
      <c r="B42" s="18"/>
      <c r="C42" s="18"/>
      <c r="D42" s="19"/>
      <c r="E42" s="19"/>
      <c r="F42" s="109">
        <f t="shared" si="1"/>
      </c>
      <c r="G42" s="20"/>
      <c r="H42" s="138">
        <f>IF(AG42="","",IF(ISERROR(VLOOKUP(AG42,'男子単'!AG:AI,3,FALSE)),IF(ISERROR(VLOOKUP(AG42,'混合複'!AG:AI,3,FALSE)),"",VLOOKUP(AG42,'混合複'!AG:AI,3,FALSE)),VLOOKUP(AG42,'男子単'!AG:AI,3,FALSE)))</f>
      </c>
      <c r="I42" s="21"/>
      <c r="J42" s="18"/>
      <c r="K42" s="22"/>
      <c r="L42" s="105">
        <f>A41&amp;IF(A41="","",IF(AD42="愛知","",IF(AD42="","","●")))</f>
      </c>
      <c r="X42" s="91">
        <f ca="1">IF(INDIRECT("A41")="","",INDIRECT("A41"))</f>
      </c>
      <c r="Y42" s="91">
        <f ca="1">IF(INDIRECT("B42")="","",INDIRECT("B42"))</f>
      </c>
      <c r="Z42" s="91">
        <f ca="1">IF(INDIRECT("C42")="","",INDIRECT("C42"))</f>
      </c>
      <c r="AA42" s="91">
        <f ca="1">IF(INDIRECT("D42")="","",INDIRECT("D42"))</f>
      </c>
      <c r="AB42" s="91">
        <f ca="1">IF(INDIRECT("E42")="","",INDIRECT("E42"))</f>
      </c>
      <c r="AC42" s="91">
        <f ca="1">IF(INDIRECT("F42")="","",INDIRECT("F42"))</f>
      </c>
      <c r="AD42" s="91">
        <f ca="1">IF(INDIRECT("G42")="","",INDIRECT("G42"))</f>
      </c>
      <c r="AE42" s="91">
        <f ca="1">IF(INDIRECT("H42")="","",INDIRECT("H42"))</f>
      </c>
      <c r="AF42" s="91">
        <f ca="1">IF(INDIRECT("I42")="","",INDIRECT("I42"))</f>
      </c>
      <c r="AG42" s="91">
        <f ca="1">IF(INDIRECT("J42")="","",INDIRECT("J42"))</f>
      </c>
      <c r="AH42" s="91">
        <f ca="1">IF(INDIRECT("K42")="","",INDIRECT("K42"))</f>
      </c>
      <c r="AI42" s="91">
        <f ca="1">IF(INDIRECT("A41")="","",INDIRECT("A41"))</f>
      </c>
    </row>
  </sheetData>
  <sheetProtection sheet="1" objects="1" scenarios="1"/>
  <mergeCells count="21">
    <mergeCell ref="A21:A22"/>
    <mergeCell ref="A29:A30"/>
    <mergeCell ref="A13:A14"/>
    <mergeCell ref="A11:A12"/>
    <mergeCell ref="A27:A28"/>
    <mergeCell ref="A15:A16"/>
    <mergeCell ref="A19:A20"/>
    <mergeCell ref="A41:A42"/>
    <mergeCell ref="A33:A34"/>
    <mergeCell ref="A35:A36"/>
    <mergeCell ref="A37:A38"/>
    <mergeCell ref="A39:A40"/>
    <mergeCell ref="A23:A24"/>
    <mergeCell ref="A25:A26"/>
    <mergeCell ref="A31:A32"/>
    <mergeCell ref="A1:K1"/>
    <mergeCell ref="A3:A4"/>
    <mergeCell ref="A5:A6"/>
    <mergeCell ref="A7:A8"/>
    <mergeCell ref="A9:A10"/>
    <mergeCell ref="A17:A18"/>
  </mergeCells>
  <dataValidations count="6">
    <dataValidation type="list" allowBlank="1" showInputMessage="1" showErrorMessage="1" sqref="G3:G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種目選択" prompt="出場種目を選択" imeMode="off" sqref="A3:A42">
      <formula1>"30MD,35MD,40MD,45MD,50MD,55MD,60MD,65MD,70MD,75MD,80MD"</formula1>
    </dataValidation>
    <dataValidation type="list" allowBlank="1" showInputMessage="1" showErrorMessage="1" promptTitle="以下の項目の上から順に当てはまる資格を選択してください" prompt="①：前回の全日本シニアBEST16入り(種目は問わない)&#10;②：75歳以上種目（公開競技）に出場&#10;③：前年度の県社会人兼シニア予選会出場者" sqref="I3:I42">
      <formula1>"①前回BEST16,②75歳以上種目,③予選会出場"</formula1>
    </dataValidation>
    <dataValidation type="textLength" operator="equal" allowBlank="1" showInputMessage="1" showErrorMessage="1" errorTitle="10桁で入力してください" error="2019年度より会員番号は10桁に変更されています" imeMode="disabled" sqref="J3:J42">
      <formula1>10</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scale="86" r:id="rId1"/>
</worksheet>
</file>

<file path=xl/worksheets/sheet6.xml><?xml version="1.0" encoding="utf-8"?>
<worksheet xmlns="http://schemas.openxmlformats.org/spreadsheetml/2006/main" xmlns:r="http://schemas.openxmlformats.org/officeDocument/2006/relationships">
  <sheetPr>
    <pageSetUpPr fitToPage="1"/>
  </sheetPr>
  <dimension ref="A1:AI42"/>
  <sheetViews>
    <sheetView showGridLines="0" zoomScalePageLayoutView="0" workbookViewId="0" topLeftCell="A1">
      <selection activeCell="A3" sqref="A3:A4"/>
    </sheetView>
  </sheetViews>
  <sheetFormatPr defaultColWidth="9.00390625" defaultRowHeight="19.5" customHeight="1"/>
  <cols>
    <col min="1" max="1" width="6.50390625" style="99" customWidth="1"/>
    <col min="2" max="2" width="14.375" style="92" customWidth="1"/>
    <col min="3" max="3" width="15.625" style="92" customWidth="1"/>
    <col min="4" max="5" width="11.375" style="92" customWidth="1"/>
    <col min="6" max="6" width="7.25390625" style="100" customWidth="1"/>
    <col min="7" max="7" width="6.00390625" style="92" customWidth="1"/>
    <col min="8" max="8" width="6.125" style="100" customWidth="1"/>
    <col min="9" max="9" width="14.25390625" style="92" customWidth="1"/>
    <col min="10" max="10" width="11.625" style="92" customWidth="1"/>
    <col min="11" max="11" width="9.375" style="92" customWidth="1"/>
    <col min="12" max="12" width="9.125" style="105" customWidth="1"/>
    <col min="13" max="13" width="5.125" style="111" customWidth="1"/>
    <col min="14" max="23" width="5.625" style="111" customWidth="1"/>
    <col min="24" max="35" width="1.625" style="91" customWidth="1"/>
    <col min="36" max="16384" width="9.00390625" style="92" customWidth="1"/>
  </cols>
  <sheetData>
    <row r="1" spans="1:23" ht="30" customHeight="1">
      <c r="A1" s="217" t="s">
        <v>81</v>
      </c>
      <c r="B1" s="218"/>
      <c r="C1" s="218"/>
      <c r="D1" s="218"/>
      <c r="E1" s="218"/>
      <c r="F1" s="218"/>
      <c r="G1" s="218"/>
      <c r="H1" s="218"/>
      <c r="I1" s="218"/>
      <c r="J1" s="218"/>
      <c r="K1" s="219"/>
      <c r="M1" s="106" t="s">
        <v>80</v>
      </c>
      <c r="N1" s="106" t="s">
        <v>82</v>
      </c>
      <c r="O1" s="106" t="s">
        <v>83</v>
      </c>
      <c r="P1" s="106" t="s">
        <v>84</v>
      </c>
      <c r="Q1" s="106" t="s">
        <v>85</v>
      </c>
      <c r="R1" s="106" t="s">
        <v>86</v>
      </c>
      <c r="S1" s="106" t="s">
        <v>87</v>
      </c>
      <c r="T1" s="106" t="s">
        <v>88</v>
      </c>
      <c r="U1" s="106" t="s">
        <v>89</v>
      </c>
      <c r="V1" s="106" t="s">
        <v>79</v>
      </c>
      <c r="W1" s="106" t="s">
        <v>230</v>
      </c>
    </row>
    <row r="2" spans="1:23" ht="30" customHeight="1">
      <c r="A2" s="93" t="s">
        <v>21</v>
      </c>
      <c r="B2" s="94" t="s">
        <v>22</v>
      </c>
      <c r="C2" s="94" t="s">
        <v>45</v>
      </c>
      <c r="D2" s="95" t="s">
        <v>19</v>
      </c>
      <c r="E2" s="96" t="s">
        <v>57</v>
      </c>
      <c r="F2" s="96" t="s">
        <v>35</v>
      </c>
      <c r="G2" s="107" t="s">
        <v>20</v>
      </c>
      <c r="H2" s="96" t="s">
        <v>23</v>
      </c>
      <c r="I2" s="96" t="s">
        <v>32</v>
      </c>
      <c r="J2" s="94" t="s">
        <v>246</v>
      </c>
      <c r="K2" s="122" t="s">
        <v>224</v>
      </c>
      <c r="M2" s="108">
        <f aca="true" t="shared" si="0" ref="M2:W2">COUNTIF($A:$A,M1)</f>
        <v>0</v>
      </c>
      <c r="N2" s="108">
        <f t="shared" si="0"/>
        <v>0</v>
      </c>
      <c r="O2" s="108">
        <f t="shared" si="0"/>
        <v>0</v>
      </c>
      <c r="P2" s="108">
        <f t="shared" si="0"/>
        <v>0</v>
      </c>
      <c r="Q2" s="108">
        <f t="shared" si="0"/>
        <v>0</v>
      </c>
      <c r="R2" s="108">
        <f t="shared" si="0"/>
        <v>0</v>
      </c>
      <c r="S2" s="108">
        <f t="shared" si="0"/>
        <v>0</v>
      </c>
      <c r="T2" s="108">
        <f t="shared" si="0"/>
        <v>0</v>
      </c>
      <c r="U2" s="108">
        <f t="shared" si="0"/>
        <v>0</v>
      </c>
      <c r="V2" s="108">
        <f t="shared" si="0"/>
        <v>0</v>
      </c>
      <c r="W2" s="108">
        <f t="shared" si="0"/>
        <v>0</v>
      </c>
    </row>
    <row r="3" spans="1:35" ht="19.5" customHeight="1">
      <c r="A3" s="220"/>
      <c r="B3" s="14"/>
      <c r="C3" s="14"/>
      <c r="D3" s="15"/>
      <c r="E3" s="15"/>
      <c r="F3" s="98">
        <f aca="true" t="shared" si="1" ref="F3:F42">IF(E3&lt;&gt;"",DATEDIF(E3,DATEVALUE("2021/4/1"),"Y"),"")</f>
      </c>
      <c r="G3" s="16"/>
      <c r="H3" s="137">
        <f>IF(AG3="","",IF(ISERROR(VLOOKUP(AG3,'女子単'!AG:AI,3,FALSE)),IF(ISERROR(VLOOKUP(AG3,'混合複'!AG:AI,3,FALSE)),"",VLOOKUP(AG3,'混合複'!AG:AI,3,FALSE)),VLOOKUP(AG3,'女子単'!AG:AI,3,FALSE)))</f>
      </c>
      <c r="I3" s="123"/>
      <c r="J3" s="14"/>
      <c r="K3" s="17"/>
      <c r="L3" s="105">
        <f>A3&amp;IF(A3="","",IF(AD3="愛知","",IF(AD3="","","●")))</f>
      </c>
      <c r="M3" s="112" t="s">
        <v>90</v>
      </c>
      <c r="N3" s="112" t="s">
        <v>91</v>
      </c>
      <c r="O3" s="112" t="s">
        <v>92</v>
      </c>
      <c r="P3" s="112" t="s">
        <v>93</v>
      </c>
      <c r="Q3" s="112" t="s">
        <v>94</v>
      </c>
      <c r="R3" s="112" t="s">
        <v>95</v>
      </c>
      <c r="S3" s="112" t="s">
        <v>96</v>
      </c>
      <c r="T3" s="112" t="s">
        <v>97</v>
      </c>
      <c r="U3" s="112" t="s">
        <v>98</v>
      </c>
      <c r="V3" s="112" t="s">
        <v>99</v>
      </c>
      <c r="W3" s="112" t="s">
        <v>231</v>
      </c>
      <c r="X3" s="91">
        <f ca="1">IF(INDIRECT("A3")="","",INDIRECT("A3"))</f>
      </c>
      <c r="Y3" s="91">
        <f ca="1">IF(INDIRECT("B3")="","",INDIRECT("B3"))</f>
      </c>
      <c r="Z3" s="91">
        <f ca="1">IF(INDIRECT("C3")="","",INDIRECT("C3"))</f>
      </c>
      <c r="AA3" s="91">
        <f ca="1">IF(INDIRECT("D3")="","",INDIRECT("D3"))</f>
      </c>
      <c r="AB3" s="91">
        <f ca="1">IF(INDIRECT("E3")="","",INDIRECT("E3"))</f>
      </c>
      <c r="AC3" s="91">
        <f ca="1">IF(INDIRECT("F3")="","",INDIRECT("F3"))</f>
      </c>
      <c r="AD3" s="91">
        <f ca="1">IF(INDIRECT("G3")="","",INDIRECT("G3"))</f>
      </c>
      <c r="AE3" s="91">
        <f ca="1">IF(INDIRECT("H3")="","",INDIRECT("H3"))</f>
      </c>
      <c r="AF3" s="91">
        <f ca="1">IF(INDIRECT("I3")="","",INDIRECT("I3"))</f>
      </c>
      <c r="AG3" s="91">
        <f ca="1">IF(INDIRECT("J3")="","",INDIRECT("J3"))</f>
      </c>
      <c r="AH3" s="91">
        <f ca="1">IF(INDIRECT("K3")="","",INDIRECT("K3"))</f>
      </c>
      <c r="AI3" s="91">
        <f ca="1">IF(INDIRECT("A3")="","",INDIRECT("A3"))</f>
      </c>
    </row>
    <row r="4" spans="1:35" ht="19.5" customHeight="1">
      <c r="A4" s="221"/>
      <c r="B4" s="18"/>
      <c r="C4" s="18"/>
      <c r="D4" s="19"/>
      <c r="E4" s="19"/>
      <c r="F4" s="109">
        <f t="shared" si="1"/>
      </c>
      <c r="G4" s="20"/>
      <c r="H4" s="138">
        <f>IF(AG4="","",IF(ISERROR(VLOOKUP(AG4,'女子単'!AG:AI,3,FALSE)),IF(ISERROR(VLOOKUP(AG4,'混合複'!AG:AI,3,FALSE)),"",VLOOKUP(AG4,'混合複'!AG:AI,3,FALSE)),VLOOKUP(AG4,'女子単'!AG:AI,3,FALSE)))</f>
      </c>
      <c r="I4" s="21"/>
      <c r="J4" s="18"/>
      <c r="K4" s="22"/>
      <c r="L4" s="105">
        <f>A3&amp;IF(A3="","",IF(AD4="愛知","",IF(AD4="","","●")))</f>
      </c>
      <c r="M4" s="110">
        <f aca="true" t="shared" si="2" ref="M4:W4">COUNTIF($L:$L,M3)/2</f>
        <v>0</v>
      </c>
      <c r="N4" s="110">
        <f t="shared" si="2"/>
        <v>0</v>
      </c>
      <c r="O4" s="110">
        <f t="shared" si="2"/>
        <v>0</v>
      </c>
      <c r="P4" s="110">
        <f t="shared" si="2"/>
        <v>0</v>
      </c>
      <c r="Q4" s="110">
        <f t="shared" si="2"/>
        <v>0</v>
      </c>
      <c r="R4" s="110">
        <f t="shared" si="2"/>
        <v>0</v>
      </c>
      <c r="S4" s="110">
        <f t="shared" si="2"/>
        <v>0</v>
      </c>
      <c r="T4" s="110">
        <f t="shared" si="2"/>
        <v>0</v>
      </c>
      <c r="U4" s="110">
        <f t="shared" si="2"/>
        <v>0</v>
      </c>
      <c r="V4" s="110">
        <f t="shared" si="2"/>
        <v>0</v>
      </c>
      <c r="W4" s="110">
        <f t="shared" si="2"/>
        <v>0</v>
      </c>
      <c r="X4" s="91">
        <f ca="1">IF(INDIRECT("A3")="","",INDIRECT("A3"))</f>
      </c>
      <c r="Y4" s="91">
        <f ca="1">IF(INDIRECT("B4")="","",INDIRECT("B4"))</f>
      </c>
      <c r="Z4" s="91">
        <f ca="1">IF(INDIRECT("C4")="","",INDIRECT("C4"))</f>
      </c>
      <c r="AA4" s="91">
        <f ca="1">IF(INDIRECT("D4")="","",INDIRECT("D4"))</f>
      </c>
      <c r="AB4" s="91">
        <f ca="1">IF(INDIRECT("E4")="","",INDIRECT("E4"))</f>
      </c>
      <c r="AC4" s="91">
        <f ca="1">IF(INDIRECT("F4")="","",INDIRECT("F4"))</f>
      </c>
      <c r="AD4" s="91">
        <f ca="1">IF(INDIRECT("G4")="","",INDIRECT("G4"))</f>
      </c>
      <c r="AE4" s="91">
        <f ca="1">IF(INDIRECT("H4")="","",INDIRECT("H4"))</f>
      </c>
      <c r="AF4" s="91">
        <f ca="1">IF(INDIRECT("I4")="","",INDIRECT("I4"))</f>
      </c>
      <c r="AG4" s="91">
        <f ca="1">IF(INDIRECT("J4")="","",INDIRECT("J4"))</f>
      </c>
      <c r="AH4" s="91">
        <f ca="1">IF(INDIRECT("K4")="","",INDIRECT("K4"))</f>
      </c>
      <c r="AI4" s="91">
        <f ca="1">IF(INDIRECT("A3")="","",INDIRECT("A3"))</f>
      </c>
    </row>
    <row r="5" spans="1:35" ht="19.5" customHeight="1">
      <c r="A5" s="220"/>
      <c r="B5" s="14"/>
      <c r="C5" s="14"/>
      <c r="D5" s="15"/>
      <c r="E5" s="15"/>
      <c r="F5" s="98">
        <f t="shared" si="1"/>
      </c>
      <c r="G5" s="16"/>
      <c r="H5" s="137">
        <f>IF(AG5="","",IF(ISERROR(VLOOKUP(AG5,'女子単'!AG:AI,3,FALSE)),IF(ISERROR(VLOOKUP(AG5,'混合複'!AG:AI,3,FALSE)),"",VLOOKUP(AG5,'混合複'!AG:AI,3,FALSE)),VLOOKUP(AG5,'女子単'!AG:AI,3,FALSE)))</f>
      </c>
      <c r="I5" s="123"/>
      <c r="J5" s="14"/>
      <c r="K5" s="17"/>
      <c r="L5" s="105">
        <f>A5&amp;IF(A5="","",IF(AD5="愛知","",IF(AD5="","","●")))</f>
      </c>
      <c r="X5" s="91">
        <f ca="1">IF(INDIRECT("A5")="","",INDIRECT("A5"))</f>
      </c>
      <c r="Y5" s="91">
        <f ca="1">IF(INDIRECT("B5")="","",INDIRECT("B5"))</f>
      </c>
      <c r="Z5" s="91">
        <f ca="1">IF(INDIRECT("C5")="","",INDIRECT("C5"))</f>
      </c>
      <c r="AA5" s="91">
        <f ca="1">IF(INDIRECT("D5")="","",INDIRECT("D5"))</f>
      </c>
      <c r="AB5" s="91">
        <f ca="1">IF(INDIRECT("E5")="","",INDIRECT("E5"))</f>
      </c>
      <c r="AC5" s="91">
        <f ca="1">IF(INDIRECT("F5")="","",INDIRECT("F5"))</f>
      </c>
      <c r="AD5" s="91">
        <f ca="1">IF(INDIRECT("G5")="","",INDIRECT("G5"))</f>
      </c>
      <c r="AE5" s="91">
        <f ca="1">IF(INDIRECT("H5")="","",INDIRECT("H5"))</f>
      </c>
      <c r="AF5" s="91">
        <f ca="1">IF(INDIRECT("I5")="","",INDIRECT("I5"))</f>
      </c>
      <c r="AG5" s="91">
        <f ca="1">IF(INDIRECT("J5")="","",INDIRECT("J5"))</f>
      </c>
      <c r="AH5" s="91">
        <f ca="1">IF(INDIRECT("K5")="","",INDIRECT("K5"))</f>
      </c>
      <c r="AI5" s="91">
        <f ca="1">IF(INDIRECT("A5")="","",INDIRECT("A5"))</f>
      </c>
    </row>
    <row r="6" spans="1:35" ht="19.5" customHeight="1">
      <c r="A6" s="221"/>
      <c r="B6" s="18"/>
      <c r="C6" s="18"/>
      <c r="D6" s="19"/>
      <c r="E6" s="19"/>
      <c r="F6" s="109">
        <f t="shared" si="1"/>
      </c>
      <c r="G6" s="20"/>
      <c r="H6" s="138">
        <f>IF(AG6="","",IF(ISERROR(VLOOKUP(AG6,'女子単'!AG:AI,3,FALSE)),IF(ISERROR(VLOOKUP(AG6,'混合複'!AG:AI,3,FALSE)),"",VLOOKUP(AG6,'混合複'!AG:AI,3,FALSE)),VLOOKUP(AG6,'女子単'!AG:AI,3,FALSE)))</f>
      </c>
      <c r="I6" s="21"/>
      <c r="J6" s="18"/>
      <c r="K6" s="22"/>
      <c r="L6" s="105">
        <f>A5&amp;IF(A5="","",IF(AD6="愛知","",IF(AD6="","","●")))</f>
      </c>
      <c r="X6" s="91">
        <f ca="1">IF(INDIRECT("A5")="","",INDIRECT("A5"))</f>
      </c>
      <c r="Y6" s="91">
        <f ca="1">IF(INDIRECT("B6")="","",INDIRECT("B6"))</f>
      </c>
      <c r="Z6" s="91">
        <f ca="1">IF(INDIRECT("C6")="","",INDIRECT("C6"))</f>
      </c>
      <c r="AA6" s="91">
        <f ca="1">IF(INDIRECT("D6")="","",INDIRECT("D6"))</f>
      </c>
      <c r="AB6" s="91">
        <f ca="1">IF(INDIRECT("E6")="","",INDIRECT("E6"))</f>
      </c>
      <c r="AC6" s="91">
        <f ca="1">IF(INDIRECT("F6")="","",INDIRECT("F6"))</f>
      </c>
      <c r="AD6" s="91">
        <f ca="1">IF(INDIRECT("G6")="","",INDIRECT("G6"))</f>
      </c>
      <c r="AE6" s="91">
        <f ca="1">IF(INDIRECT("H6")="","",INDIRECT("H6"))</f>
      </c>
      <c r="AF6" s="91">
        <f ca="1">IF(INDIRECT("I6")="","",INDIRECT("I6"))</f>
      </c>
      <c r="AG6" s="91">
        <f ca="1">IF(INDIRECT("J6")="","",INDIRECT("J6"))</f>
      </c>
      <c r="AH6" s="91">
        <f ca="1">IF(INDIRECT("K6")="","",INDIRECT("K6"))</f>
      </c>
      <c r="AI6" s="91">
        <f ca="1">IF(INDIRECT("A5")="","",INDIRECT("A5"))</f>
      </c>
    </row>
    <row r="7" spans="1:35" ht="19.5" customHeight="1">
      <c r="A7" s="220"/>
      <c r="B7" s="14"/>
      <c r="C7" s="14"/>
      <c r="D7" s="15"/>
      <c r="E7" s="15"/>
      <c r="F7" s="98">
        <f t="shared" si="1"/>
      </c>
      <c r="G7" s="16"/>
      <c r="H7" s="137">
        <f>IF(AG7="","",IF(ISERROR(VLOOKUP(AG7,'女子単'!AG:AI,3,FALSE)),IF(ISERROR(VLOOKUP(AG7,'混合複'!AG:AI,3,FALSE)),"",VLOOKUP(AG7,'混合複'!AG:AI,3,FALSE)),VLOOKUP(AG7,'女子単'!AG:AI,3,FALSE)))</f>
      </c>
      <c r="I7" s="123"/>
      <c r="J7" s="14"/>
      <c r="K7" s="17"/>
      <c r="L7" s="105">
        <f>A7&amp;IF(A7="","",IF(AD7="愛知","",IF(AD7="","","●")))</f>
      </c>
      <c r="X7" s="91">
        <f ca="1">IF(INDIRECT("A7")="","",INDIRECT("A7"))</f>
      </c>
      <c r="Y7" s="91">
        <f ca="1">IF(INDIRECT("B7")="","",INDIRECT("B7"))</f>
      </c>
      <c r="Z7" s="91">
        <f ca="1">IF(INDIRECT("C7")="","",INDIRECT("C7"))</f>
      </c>
      <c r="AA7" s="91">
        <f ca="1">IF(INDIRECT("D7")="","",INDIRECT("D7"))</f>
      </c>
      <c r="AB7" s="91">
        <f ca="1">IF(INDIRECT("E7")="","",INDIRECT("E7"))</f>
      </c>
      <c r="AC7" s="91">
        <f ca="1">IF(INDIRECT("F7")="","",INDIRECT("F7"))</f>
      </c>
      <c r="AD7" s="91">
        <f ca="1">IF(INDIRECT("G7")="","",INDIRECT("G7"))</f>
      </c>
      <c r="AE7" s="91">
        <f ca="1">IF(INDIRECT("H7")="","",INDIRECT("H7"))</f>
      </c>
      <c r="AF7" s="91">
        <f ca="1">IF(INDIRECT("I7")="","",INDIRECT("I7"))</f>
      </c>
      <c r="AG7" s="91">
        <f ca="1">IF(INDIRECT("J7")="","",INDIRECT("J7"))</f>
      </c>
      <c r="AH7" s="91">
        <f ca="1">IF(INDIRECT("K7")="","",INDIRECT("K7"))</f>
      </c>
      <c r="AI7" s="91">
        <f ca="1">IF(INDIRECT("A7")="","",INDIRECT("A7"))</f>
      </c>
    </row>
    <row r="8" spans="1:35" ht="19.5" customHeight="1">
      <c r="A8" s="221"/>
      <c r="B8" s="18"/>
      <c r="C8" s="18"/>
      <c r="D8" s="19"/>
      <c r="E8" s="19"/>
      <c r="F8" s="109">
        <f t="shared" si="1"/>
      </c>
      <c r="G8" s="20"/>
      <c r="H8" s="138">
        <f>IF(AG8="","",IF(ISERROR(VLOOKUP(AG8,'女子単'!AG:AI,3,FALSE)),IF(ISERROR(VLOOKUP(AG8,'混合複'!AG:AI,3,FALSE)),"",VLOOKUP(AG8,'混合複'!AG:AI,3,FALSE)),VLOOKUP(AG8,'女子単'!AG:AI,3,FALSE)))</f>
      </c>
      <c r="I8" s="21"/>
      <c r="J8" s="18"/>
      <c r="K8" s="22"/>
      <c r="L8" s="105">
        <f>A7&amp;IF(A7="","",IF(AD8="愛知","",IF(AD8="","","●")))</f>
      </c>
      <c r="X8" s="91">
        <f ca="1">IF(INDIRECT("A7")="","",INDIRECT("A7"))</f>
      </c>
      <c r="Y8" s="91">
        <f ca="1">IF(INDIRECT("B8")="","",INDIRECT("B8"))</f>
      </c>
      <c r="Z8" s="91">
        <f ca="1">IF(INDIRECT("C8")="","",INDIRECT("C8"))</f>
      </c>
      <c r="AA8" s="91">
        <f ca="1">IF(INDIRECT("D8")="","",INDIRECT("D8"))</f>
      </c>
      <c r="AB8" s="91">
        <f ca="1">IF(INDIRECT("E8")="","",INDIRECT("E8"))</f>
      </c>
      <c r="AC8" s="91">
        <f ca="1">IF(INDIRECT("F8")="","",INDIRECT("F8"))</f>
      </c>
      <c r="AD8" s="91">
        <f ca="1">IF(INDIRECT("G8")="","",INDIRECT("G8"))</f>
      </c>
      <c r="AE8" s="91">
        <f ca="1">IF(INDIRECT("H8")="","",INDIRECT("H8"))</f>
      </c>
      <c r="AF8" s="91">
        <f ca="1">IF(INDIRECT("I8")="","",INDIRECT("I8"))</f>
      </c>
      <c r="AG8" s="91">
        <f ca="1">IF(INDIRECT("J8")="","",INDIRECT("J8"))</f>
      </c>
      <c r="AH8" s="91">
        <f ca="1">IF(INDIRECT("K8")="","",INDIRECT("K8"))</f>
      </c>
      <c r="AI8" s="91">
        <f ca="1">IF(INDIRECT("A7")="","",INDIRECT("A7"))</f>
      </c>
    </row>
    <row r="9" spans="1:35" ht="19.5" customHeight="1">
      <c r="A9" s="220"/>
      <c r="B9" s="14"/>
      <c r="C9" s="14"/>
      <c r="D9" s="15"/>
      <c r="E9" s="15"/>
      <c r="F9" s="98">
        <f t="shared" si="1"/>
      </c>
      <c r="G9" s="16"/>
      <c r="H9" s="137">
        <f>IF(AG9="","",IF(ISERROR(VLOOKUP(AG9,'女子単'!AG:AI,3,FALSE)),IF(ISERROR(VLOOKUP(AG9,'混合複'!AG:AI,3,FALSE)),"",VLOOKUP(AG9,'混合複'!AG:AI,3,FALSE)),VLOOKUP(AG9,'女子単'!AG:AI,3,FALSE)))</f>
      </c>
      <c r="I9" s="123"/>
      <c r="J9" s="14"/>
      <c r="K9" s="17"/>
      <c r="L9" s="105">
        <f>A9&amp;IF(A9="","",IF(AD9="愛知","",IF(AD9="","","●")))</f>
      </c>
      <c r="X9" s="91">
        <f ca="1">IF(INDIRECT("A9")="","",INDIRECT("A9"))</f>
      </c>
      <c r="Y9" s="91">
        <f ca="1">IF(INDIRECT("B9")="","",INDIRECT("B9"))</f>
      </c>
      <c r="Z9" s="91">
        <f ca="1">IF(INDIRECT("C9")="","",INDIRECT("C9"))</f>
      </c>
      <c r="AA9" s="91">
        <f ca="1">IF(INDIRECT("D9")="","",INDIRECT("D9"))</f>
      </c>
      <c r="AB9" s="91">
        <f ca="1">IF(INDIRECT("E9")="","",INDIRECT("E9"))</f>
      </c>
      <c r="AC9" s="91">
        <f ca="1">IF(INDIRECT("F9")="","",INDIRECT("F9"))</f>
      </c>
      <c r="AD9" s="91">
        <f ca="1">IF(INDIRECT("G9")="","",INDIRECT("G9"))</f>
      </c>
      <c r="AE9" s="91">
        <f ca="1">IF(INDIRECT("H9")="","",INDIRECT("H9"))</f>
      </c>
      <c r="AF9" s="91">
        <f ca="1">IF(INDIRECT("I9")="","",INDIRECT("I9"))</f>
      </c>
      <c r="AG9" s="91">
        <f ca="1">IF(INDIRECT("J9")="","",INDIRECT("J9"))</f>
      </c>
      <c r="AH9" s="91">
        <f ca="1">IF(INDIRECT("K9")="","",INDIRECT("K9"))</f>
      </c>
      <c r="AI9" s="91">
        <f ca="1">IF(INDIRECT("A9")="","",INDIRECT("A9"))</f>
      </c>
    </row>
    <row r="10" spans="1:35" ht="19.5" customHeight="1">
      <c r="A10" s="221"/>
      <c r="B10" s="18"/>
      <c r="C10" s="18"/>
      <c r="D10" s="19"/>
      <c r="E10" s="19"/>
      <c r="F10" s="109">
        <f t="shared" si="1"/>
      </c>
      <c r="G10" s="20"/>
      <c r="H10" s="138">
        <f>IF(AG10="","",IF(ISERROR(VLOOKUP(AG10,'女子単'!AG:AI,3,FALSE)),IF(ISERROR(VLOOKUP(AG10,'混合複'!AG:AI,3,FALSE)),"",VLOOKUP(AG10,'混合複'!AG:AI,3,FALSE)),VLOOKUP(AG10,'女子単'!AG:AI,3,FALSE)))</f>
      </c>
      <c r="I10" s="21"/>
      <c r="J10" s="18"/>
      <c r="K10" s="22"/>
      <c r="L10" s="105">
        <f>A9&amp;IF(A9="","",IF(AD10="愛知","",IF(AD10="","","●")))</f>
      </c>
      <c r="X10" s="91">
        <f ca="1">IF(INDIRECT("A9")="","",INDIRECT("A9"))</f>
      </c>
      <c r="Y10" s="91">
        <f ca="1">IF(INDIRECT("B10")="","",INDIRECT("B10"))</f>
      </c>
      <c r="Z10" s="91">
        <f ca="1">IF(INDIRECT("C10")="","",INDIRECT("C10"))</f>
      </c>
      <c r="AA10" s="91">
        <f ca="1">IF(INDIRECT("D10")="","",INDIRECT("D10"))</f>
      </c>
      <c r="AB10" s="91">
        <f ca="1">IF(INDIRECT("E10")="","",INDIRECT("E10"))</f>
      </c>
      <c r="AC10" s="91">
        <f ca="1">IF(INDIRECT("F10")="","",INDIRECT("F10"))</f>
      </c>
      <c r="AD10" s="91">
        <f ca="1">IF(INDIRECT("G10")="","",INDIRECT("G10"))</f>
      </c>
      <c r="AE10" s="91">
        <f ca="1">IF(INDIRECT("H10")="","",INDIRECT("H10"))</f>
      </c>
      <c r="AF10" s="91">
        <f ca="1">IF(INDIRECT("I10")="","",INDIRECT("I10"))</f>
      </c>
      <c r="AG10" s="91">
        <f ca="1">IF(INDIRECT("J10")="","",INDIRECT("J10"))</f>
      </c>
      <c r="AH10" s="91">
        <f ca="1">IF(INDIRECT("K10")="","",INDIRECT("K10"))</f>
      </c>
      <c r="AI10" s="91">
        <f ca="1">IF(INDIRECT("A9")="","",INDIRECT("A9"))</f>
      </c>
    </row>
    <row r="11" spans="1:35" ht="19.5" customHeight="1">
      <c r="A11" s="220"/>
      <c r="B11" s="14"/>
      <c r="C11" s="14"/>
      <c r="D11" s="15"/>
      <c r="E11" s="15"/>
      <c r="F11" s="98">
        <f t="shared" si="1"/>
      </c>
      <c r="G11" s="16"/>
      <c r="H11" s="137">
        <f>IF(AG11="","",IF(ISERROR(VLOOKUP(AG11,'女子単'!AG:AI,3,FALSE)),IF(ISERROR(VLOOKUP(AG11,'混合複'!AG:AI,3,FALSE)),"",VLOOKUP(AG11,'混合複'!AG:AI,3,FALSE)),VLOOKUP(AG11,'女子単'!AG:AI,3,FALSE)))</f>
      </c>
      <c r="I11" s="123"/>
      <c r="J11" s="14"/>
      <c r="K11" s="17"/>
      <c r="L11" s="105">
        <f>A11&amp;IF(A11="","",IF(AD11="愛知","",IF(AD11="","","●")))</f>
      </c>
      <c r="X11" s="91">
        <f ca="1">IF(INDIRECT("A11")="","",INDIRECT("A11"))</f>
      </c>
      <c r="Y11" s="91">
        <f ca="1">IF(INDIRECT("B11")="","",INDIRECT("B11"))</f>
      </c>
      <c r="Z11" s="91">
        <f ca="1">IF(INDIRECT("C11")="","",INDIRECT("C11"))</f>
      </c>
      <c r="AA11" s="91">
        <f ca="1">IF(INDIRECT("D11")="","",INDIRECT("D11"))</f>
      </c>
      <c r="AB11" s="91">
        <f ca="1">IF(INDIRECT("E11")="","",INDIRECT("E11"))</f>
      </c>
      <c r="AC11" s="91">
        <f ca="1">IF(INDIRECT("F11")="","",INDIRECT("F11"))</f>
      </c>
      <c r="AD11" s="91">
        <f ca="1">IF(INDIRECT("G11")="","",INDIRECT("G11"))</f>
      </c>
      <c r="AE11" s="91">
        <f ca="1">IF(INDIRECT("H11")="","",INDIRECT("H11"))</f>
      </c>
      <c r="AF11" s="91">
        <f ca="1">IF(INDIRECT("I11")="","",INDIRECT("I11"))</f>
      </c>
      <c r="AG11" s="91">
        <f ca="1">IF(INDIRECT("J11")="","",INDIRECT("J11"))</f>
      </c>
      <c r="AH11" s="91">
        <f ca="1">IF(INDIRECT("K11")="","",INDIRECT("K11"))</f>
      </c>
      <c r="AI11" s="91">
        <f ca="1">IF(INDIRECT("A11")="","",INDIRECT("A11"))</f>
      </c>
    </row>
    <row r="12" spans="1:35" ht="19.5" customHeight="1">
      <c r="A12" s="221"/>
      <c r="B12" s="18"/>
      <c r="C12" s="18"/>
      <c r="D12" s="19"/>
      <c r="E12" s="19"/>
      <c r="F12" s="109">
        <f t="shared" si="1"/>
      </c>
      <c r="G12" s="20"/>
      <c r="H12" s="138">
        <f>IF(AG12="","",IF(ISERROR(VLOOKUP(AG12,'女子単'!AG:AI,3,FALSE)),IF(ISERROR(VLOOKUP(AG12,'混合複'!AG:AI,3,FALSE)),"",VLOOKUP(AG12,'混合複'!AG:AI,3,FALSE)),VLOOKUP(AG12,'女子単'!AG:AI,3,FALSE)))</f>
      </c>
      <c r="I12" s="21"/>
      <c r="J12" s="18"/>
      <c r="K12" s="22"/>
      <c r="L12" s="105">
        <f>A11&amp;IF(A11="","",IF(AD12="愛知","",IF(AD12="","","●")))</f>
      </c>
      <c r="X12" s="91">
        <f ca="1">IF(INDIRECT("A11")="","",INDIRECT("A11"))</f>
      </c>
      <c r="Y12" s="91">
        <f ca="1">IF(INDIRECT("B12")="","",INDIRECT("B12"))</f>
      </c>
      <c r="Z12" s="91">
        <f ca="1">IF(INDIRECT("C12")="","",INDIRECT("C12"))</f>
      </c>
      <c r="AA12" s="91">
        <f ca="1">IF(INDIRECT("D12")="","",INDIRECT("D12"))</f>
      </c>
      <c r="AB12" s="91">
        <f ca="1">IF(INDIRECT("E12")="","",INDIRECT("E12"))</f>
      </c>
      <c r="AC12" s="91">
        <f ca="1">IF(INDIRECT("F12")="","",INDIRECT("F12"))</f>
      </c>
      <c r="AD12" s="91">
        <f ca="1">IF(INDIRECT("G12")="","",INDIRECT("G12"))</f>
      </c>
      <c r="AE12" s="91">
        <f ca="1">IF(INDIRECT("H12")="","",INDIRECT("H12"))</f>
      </c>
      <c r="AF12" s="91">
        <f ca="1">IF(INDIRECT("I12")="","",INDIRECT("I12"))</f>
      </c>
      <c r="AG12" s="91">
        <f ca="1">IF(INDIRECT("J12")="","",INDIRECT("J12"))</f>
      </c>
      <c r="AH12" s="91">
        <f ca="1">IF(INDIRECT("K12")="","",INDIRECT("K12"))</f>
      </c>
      <c r="AI12" s="91">
        <f ca="1">IF(INDIRECT("A11")="","",INDIRECT("A11"))</f>
      </c>
    </row>
    <row r="13" spans="1:35" ht="19.5" customHeight="1">
      <c r="A13" s="220"/>
      <c r="B13" s="14"/>
      <c r="C13" s="14"/>
      <c r="D13" s="15"/>
      <c r="E13" s="15"/>
      <c r="F13" s="98">
        <f t="shared" si="1"/>
      </c>
      <c r="G13" s="16"/>
      <c r="H13" s="137">
        <f>IF(AG13="","",IF(ISERROR(VLOOKUP(AG13,'女子単'!AG:AI,3,FALSE)),IF(ISERROR(VLOOKUP(AG13,'混合複'!AG:AI,3,FALSE)),"",VLOOKUP(AG13,'混合複'!AG:AI,3,FALSE)),VLOOKUP(AG13,'女子単'!AG:AI,3,FALSE)))</f>
      </c>
      <c r="I13" s="123"/>
      <c r="J13" s="14"/>
      <c r="K13" s="17"/>
      <c r="L13" s="105">
        <f>A13&amp;IF(A13="","",IF(AD13="愛知","",IF(AD13="","","●")))</f>
      </c>
      <c r="X13" s="91">
        <f ca="1">IF(INDIRECT("A13")="","",INDIRECT("A13"))</f>
      </c>
      <c r="Y13" s="91">
        <f ca="1">IF(INDIRECT("B13")="","",INDIRECT("B13"))</f>
      </c>
      <c r="Z13" s="91">
        <f ca="1">IF(INDIRECT("C13")="","",INDIRECT("C13"))</f>
      </c>
      <c r="AA13" s="91">
        <f ca="1">IF(INDIRECT("D13")="","",INDIRECT("D13"))</f>
      </c>
      <c r="AB13" s="91">
        <f ca="1">IF(INDIRECT("E13")="","",INDIRECT("E13"))</f>
      </c>
      <c r="AC13" s="91">
        <f ca="1">IF(INDIRECT("F13")="","",INDIRECT("F13"))</f>
      </c>
      <c r="AD13" s="91">
        <f ca="1">IF(INDIRECT("G13")="","",INDIRECT("G13"))</f>
      </c>
      <c r="AE13" s="91">
        <f ca="1">IF(INDIRECT("H13")="","",INDIRECT("H13"))</f>
      </c>
      <c r="AF13" s="91">
        <f ca="1">IF(INDIRECT("I13")="","",INDIRECT("I13"))</f>
      </c>
      <c r="AG13" s="91">
        <f ca="1">IF(INDIRECT("J13")="","",INDIRECT("J13"))</f>
      </c>
      <c r="AH13" s="91">
        <f ca="1">IF(INDIRECT("K13")="","",INDIRECT("K13"))</f>
      </c>
      <c r="AI13" s="91">
        <f ca="1">IF(INDIRECT("A13")="","",INDIRECT("A13"))</f>
      </c>
    </row>
    <row r="14" spans="1:35" ht="19.5" customHeight="1">
      <c r="A14" s="221"/>
      <c r="B14" s="18"/>
      <c r="C14" s="18"/>
      <c r="D14" s="19"/>
      <c r="E14" s="19"/>
      <c r="F14" s="109">
        <f t="shared" si="1"/>
      </c>
      <c r="G14" s="20"/>
      <c r="H14" s="138">
        <f>IF(AG14="","",IF(ISERROR(VLOOKUP(AG14,'女子単'!AG:AI,3,FALSE)),IF(ISERROR(VLOOKUP(AG14,'混合複'!AG:AI,3,FALSE)),"",VLOOKUP(AG14,'混合複'!AG:AI,3,FALSE)),VLOOKUP(AG14,'女子単'!AG:AI,3,FALSE)))</f>
      </c>
      <c r="I14" s="21"/>
      <c r="J14" s="18"/>
      <c r="K14" s="22"/>
      <c r="L14" s="105">
        <f>A13&amp;IF(A13="","",IF(AD14="愛知","",IF(AD14="","","●")))</f>
      </c>
      <c r="X14" s="91">
        <f ca="1">IF(INDIRECT("A13")="","",INDIRECT("A13"))</f>
      </c>
      <c r="Y14" s="91">
        <f ca="1">IF(INDIRECT("B14")="","",INDIRECT("B14"))</f>
      </c>
      <c r="Z14" s="91">
        <f ca="1">IF(INDIRECT("C14")="","",INDIRECT("C14"))</f>
      </c>
      <c r="AA14" s="91">
        <f ca="1">IF(INDIRECT("D14")="","",INDIRECT("D14"))</f>
      </c>
      <c r="AB14" s="91">
        <f ca="1">IF(INDIRECT("E14")="","",INDIRECT("E14"))</f>
      </c>
      <c r="AC14" s="91">
        <f ca="1">IF(INDIRECT("F14")="","",INDIRECT("F14"))</f>
      </c>
      <c r="AD14" s="91">
        <f ca="1">IF(INDIRECT("G14")="","",INDIRECT("G14"))</f>
      </c>
      <c r="AE14" s="91">
        <f ca="1">IF(INDIRECT("H14")="","",INDIRECT("H14"))</f>
      </c>
      <c r="AF14" s="91">
        <f ca="1">IF(INDIRECT("I14")="","",INDIRECT("I14"))</f>
      </c>
      <c r="AG14" s="91">
        <f ca="1">IF(INDIRECT("J14")="","",INDIRECT("J14"))</f>
      </c>
      <c r="AH14" s="91">
        <f ca="1">IF(INDIRECT("K14")="","",INDIRECT("K14"))</f>
      </c>
      <c r="AI14" s="91">
        <f ca="1">IF(INDIRECT("A13")="","",INDIRECT("A13"))</f>
      </c>
    </row>
    <row r="15" spans="1:35" ht="19.5" customHeight="1">
      <c r="A15" s="220"/>
      <c r="B15" s="14"/>
      <c r="C15" s="14"/>
      <c r="D15" s="15"/>
      <c r="E15" s="15"/>
      <c r="F15" s="98">
        <f t="shared" si="1"/>
      </c>
      <c r="G15" s="16"/>
      <c r="H15" s="137">
        <f>IF(AG15="","",IF(ISERROR(VLOOKUP(AG15,'女子単'!AG:AI,3,FALSE)),IF(ISERROR(VLOOKUP(AG15,'混合複'!AG:AI,3,FALSE)),"",VLOOKUP(AG15,'混合複'!AG:AI,3,FALSE)),VLOOKUP(AG15,'女子単'!AG:AI,3,FALSE)))</f>
      </c>
      <c r="I15" s="123"/>
      <c r="J15" s="14"/>
      <c r="K15" s="17"/>
      <c r="L15" s="105">
        <f>A15&amp;IF(A15="","",IF(AD15="愛知","",IF(AD15="","","●")))</f>
      </c>
      <c r="X15" s="91">
        <f ca="1">IF(INDIRECT("A15")="","",INDIRECT("A15"))</f>
      </c>
      <c r="Y15" s="91">
        <f ca="1">IF(INDIRECT("B15")="","",INDIRECT("B15"))</f>
      </c>
      <c r="Z15" s="91">
        <f ca="1">IF(INDIRECT("C15")="","",INDIRECT("C15"))</f>
      </c>
      <c r="AA15" s="91">
        <f ca="1">IF(INDIRECT("D15")="","",INDIRECT("D15"))</f>
      </c>
      <c r="AB15" s="91">
        <f ca="1">IF(INDIRECT("E15")="","",INDIRECT("E15"))</f>
      </c>
      <c r="AC15" s="91">
        <f ca="1">IF(INDIRECT("F15")="","",INDIRECT("F15"))</f>
      </c>
      <c r="AD15" s="91">
        <f ca="1">IF(INDIRECT("G15")="","",INDIRECT("G15"))</f>
      </c>
      <c r="AE15" s="91">
        <f ca="1">IF(INDIRECT("H15")="","",INDIRECT("H15"))</f>
      </c>
      <c r="AF15" s="91">
        <f ca="1">IF(INDIRECT("I15")="","",INDIRECT("I15"))</f>
      </c>
      <c r="AG15" s="91">
        <f ca="1">IF(INDIRECT("J15")="","",INDIRECT("J15"))</f>
      </c>
      <c r="AH15" s="91">
        <f ca="1">IF(INDIRECT("K15")="","",INDIRECT("K15"))</f>
      </c>
      <c r="AI15" s="91">
        <f ca="1">IF(INDIRECT("A15")="","",INDIRECT("A15"))</f>
      </c>
    </row>
    <row r="16" spans="1:35" ht="19.5" customHeight="1">
      <c r="A16" s="221"/>
      <c r="B16" s="18"/>
      <c r="C16" s="18"/>
      <c r="D16" s="19"/>
      <c r="E16" s="19"/>
      <c r="F16" s="109">
        <f t="shared" si="1"/>
      </c>
      <c r="G16" s="20"/>
      <c r="H16" s="138">
        <f>IF(AG16="","",IF(ISERROR(VLOOKUP(AG16,'女子単'!AG:AI,3,FALSE)),IF(ISERROR(VLOOKUP(AG16,'混合複'!AG:AI,3,FALSE)),"",VLOOKUP(AG16,'混合複'!AG:AI,3,FALSE)),VLOOKUP(AG16,'女子単'!AG:AI,3,FALSE)))</f>
      </c>
      <c r="I16" s="21"/>
      <c r="J16" s="18"/>
      <c r="K16" s="22"/>
      <c r="L16" s="105">
        <f>A15&amp;IF(A15="","",IF(AD16="愛知","",IF(AD16="","","●")))</f>
      </c>
      <c r="X16" s="91">
        <f ca="1">IF(INDIRECT("A15")="","",INDIRECT("A15"))</f>
      </c>
      <c r="Y16" s="91">
        <f ca="1">IF(INDIRECT("B16")="","",INDIRECT("B16"))</f>
      </c>
      <c r="Z16" s="91">
        <f ca="1">IF(INDIRECT("C16")="","",INDIRECT("C16"))</f>
      </c>
      <c r="AA16" s="91">
        <f ca="1">IF(INDIRECT("D16")="","",INDIRECT("D16"))</f>
      </c>
      <c r="AB16" s="91">
        <f ca="1">IF(INDIRECT("E16")="","",INDIRECT("E16"))</f>
      </c>
      <c r="AC16" s="91">
        <f ca="1">IF(INDIRECT("F16")="","",INDIRECT("F16"))</f>
      </c>
      <c r="AD16" s="91">
        <f ca="1">IF(INDIRECT("G16")="","",INDIRECT("G16"))</f>
      </c>
      <c r="AE16" s="91">
        <f ca="1">IF(INDIRECT("H16")="","",INDIRECT("H16"))</f>
      </c>
      <c r="AF16" s="91">
        <f ca="1">IF(INDIRECT("I16")="","",INDIRECT("I16"))</f>
      </c>
      <c r="AG16" s="91">
        <f ca="1">IF(INDIRECT("J16")="","",INDIRECT("J16"))</f>
      </c>
      <c r="AH16" s="91">
        <f ca="1">IF(INDIRECT("K16")="","",INDIRECT("K16"))</f>
      </c>
      <c r="AI16" s="91">
        <f ca="1">IF(INDIRECT("A15")="","",INDIRECT("A15"))</f>
      </c>
    </row>
    <row r="17" spans="1:35" ht="19.5" customHeight="1">
      <c r="A17" s="220"/>
      <c r="B17" s="14"/>
      <c r="C17" s="14"/>
      <c r="D17" s="15"/>
      <c r="E17" s="15"/>
      <c r="F17" s="98">
        <f t="shared" si="1"/>
      </c>
      <c r="G17" s="16"/>
      <c r="H17" s="137">
        <f>IF(AG17="","",IF(ISERROR(VLOOKUP(AG17,'女子単'!AG:AI,3,FALSE)),IF(ISERROR(VLOOKUP(AG17,'混合複'!AG:AI,3,FALSE)),"",VLOOKUP(AG17,'混合複'!AG:AI,3,FALSE)),VLOOKUP(AG17,'女子単'!AG:AI,3,FALSE)))</f>
      </c>
      <c r="I17" s="123"/>
      <c r="J17" s="14"/>
      <c r="K17" s="17"/>
      <c r="L17" s="105">
        <f>A17&amp;IF(A17="","",IF(AD17="愛知","",IF(AD17="","","●")))</f>
      </c>
      <c r="X17" s="91">
        <f ca="1">IF(INDIRECT("A17")="","",INDIRECT("A17"))</f>
      </c>
      <c r="Y17" s="91">
        <f ca="1">IF(INDIRECT("B17")="","",INDIRECT("B17"))</f>
      </c>
      <c r="Z17" s="91">
        <f ca="1">IF(INDIRECT("C17")="","",INDIRECT("C17"))</f>
      </c>
      <c r="AA17" s="91">
        <f ca="1">IF(INDIRECT("D17")="","",INDIRECT("D17"))</f>
      </c>
      <c r="AB17" s="91">
        <f ca="1">IF(INDIRECT("E17")="","",INDIRECT("E17"))</f>
      </c>
      <c r="AC17" s="91">
        <f ca="1">IF(INDIRECT("F17")="","",INDIRECT("F17"))</f>
      </c>
      <c r="AD17" s="91">
        <f ca="1">IF(INDIRECT("G17")="","",INDIRECT("G17"))</f>
      </c>
      <c r="AE17" s="91">
        <f ca="1">IF(INDIRECT("H17")="","",INDIRECT("H17"))</f>
      </c>
      <c r="AF17" s="91">
        <f ca="1">IF(INDIRECT("I17")="","",INDIRECT("I17"))</f>
      </c>
      <c r="AG17" s="91">
        <f ca="1">IF(INDIRECT("J17")="","",INDIRECT("J17"))</f>
      </c>
      <c r="AH17" s="91">
        <f ca="1">IF(INDIRECT("K17")="","",INDIRECT("K17"))</f>
      </c>
      <c r="AI17" s="91">
        <f ca="1">IF(INDIRECT("A17")="","",INDIRECT("A17"))</f>
      </c>
    </row>
    <row r="18" spans="1:35" ht="19.5" customHeight="1">
      <c r="A18" s="221"/>
      <c r="B18" s="18"/>
      <c r="C18" s="18"/>
      <c r="D18" s="19"/>
      <c r="E18" s="19"/>
      <c r="F18" s="109">
        <f t="shared" si="1"/>
      </c>
      <c r="G18" s="20"/>
      <c r="H18" s="138">
        <f>IF(AG18="","",IF(ISERROR(VLOOKUP(AG18,'女子単'!AG:AI,3,FALSE)),IF(ISERROR(VLOOKUP(AG18,'混合複'!AG:AI,3,FALSE)),"",VLOOKUP(AG18,'混合複'!AG:AI,3,FALSE)),VLOOKUP(AG18,'女子単'!AG:AI,3,FALSE)))</f>
      </c>
      <c r="I18" s="21"/>
      <c r="J18" s="18"/>
      <c r="K18" s="22"/>
      <c r="L18" s="105">
        <f>A17&amp;IF(A17="","",IF(AD18="愛知","",IF(AD18="","","●")))</f>
      </c>
      <c r="X18" s="91">
        <f ca="1">IF(INDIRECT("A17")="","",INDIRECT("A17"))</f>
      </c>
      <c r="Y18" s="91">
        <f ca="1">IF(INDIRECT("B18")="","",INDIRECT("B18"))</f>
      </c>
      <c r="Z18" s="91">
        <f ca="1">IF(INDIRECT("C18")="","",INDIRECT("C18"))</f>
      </c>
      <c r="AA18" s="91">
        <f ca="1">IF(INDIRECT("D18")="","",INDIRECT("D18"))</f>
      </c>
      <c r="AB18" s="91">
        <f ca="1">IF(INDIRECT("E18")="","",INDIRECT("E18"))</f>
      </c>
      <c r="AC18" s="91">
        <f ca="1">IF(INDIRECT("F18")="","",INDIRECT("F18"))</f>
      </c>
      <c r="AD18" s="91">
        <f ca="1">IF(INDIRECT("G18")="","",INDIRECT("G18"))</f>
      </c>
      <c r="AE18" s="91">
        <f ca="1">IF(INDIRECT("H18")="","",INDIRECT("H18"))</f>
      </c>
      <c r="AF18" s="91">
        <f ca="1">IF(INDIRECT("I18")="","",INDIRECT("I18"))</f>
      </c>
      <c r="AG18" s="91">
        <f ca="1">IF(INDIRECT("J18")="","",INDIRECT("J18"))</f>
      </c>
      <c r="AH18" s="91">
        <f ca="1">IF(INDIRECT("K18")="","",INDIRECT("K18"))</f>
      </c>
      <c r="AI18" s="91">
        <f ca="1">IF(INDIRECT("A17")="","",INDIRECT("A17"))</f>
      </c>
    </row>
    <row r="19" spans="1:35" ht="19.5" customHeight="1">
      <c r="A19" s="220"/>
      <c r="B19" s="14"/>
      <c r="C19" s="14"/>
      <c r="D19" s="15"/>
      <c r="E19" s="15"/>
      <c r="F19" s="98">
        <f t="shared" si="1"/>
      </c>
      <c r="G19" s="16"/>
      <c r="H19" s="137">
        <f>IF(AG19="","",IF(ISERROR(VLOOKUP(AG19,'女子単'!AG:AI,3,FALSE)),IF(ISERROR(VLOOKUP(AG19,'混合複'!AG:AI,3,FALSE)),"",VLOOKUP(AG19,'混合複'!AG:AI,3,FALSE)),VLOOKUP(AG19,'女子単'!AG:AI,3,FALSE)))</f>
      </c>
      <c r="I19" s="123"/>
      <c r="J19" s="14"/>
      <c r="K19" s="17"/>
      <c r="L19" s="105">
        <f>A19&amp;IF(A19="","",IF(AD19="愛知","",IF(AD19="","","●")))</f>
      </c>
      <c r="X19" s="91">
        <f ca="1">IF(INDIRECT("A19")="","",INDIRECT("A19"))</f>
      </c>
      <c r="Y19" s="91">
        <f ca="1">IF(INDIRECT("B19")="","",INDIRECT("B19"))</f>
      </c>
      <c r="Z19" s="91">
        <f ca="1">IF(INDIRECT("C19")="","",INDIRECT("C19"))</f>
      </c>
      <c r="AA19" s="91">
        <f ca="1">IF(INDIRECT("D19")="","",INDIRECT("D19"))</f>
      </c>
      <c r="AB19" s="91">
        <f ca="1">IF(INDIRECT("E19")="","",INDIRECT("E19"))</f>
      </c>
      <c r="AC19" s="91">
        <f ca="1">IF(INDIRECT("F19")="","",INDIRECT("F19"))</f>
      </c>
      <c r="AD19" s="91">
        <f ca="1">IF(INDIRECT("G19")="","",INDIRECT("G19"))</f>
      </c>
      <c r="AE19" s="91">
        <f ca="1">IF(INDIRECT("H19")="","",INDIRECT("H19"))</f>
      </c>
      <c r="AF19" s="91">
        <f ca="1">IF(INDIRECT("I19")="","",INDIRECT("I19"))</f>
      </c>
      <c r="AG19" s="91">
        <f ca="1">IF(INDIRECT("J19")="","",INDIRECT("J19"))</f>
      </c>
      <c r="AH19" s="91">
        <f ca="1">IF(INDIRECT("K19")="","",INDIRECT("K19"))</f>
      </c>
      <c r="AI19" s="91">
        <f ca="1">IF(INDIRECT("A19")="","",INDIRECT("A19"))</f>
      </c>
    </row>
    <row r="20" spans="1:35" ht="19.5" customHeight="1">
      <c r="A20" s="221"/>
      <c r="B20" s="18"/>
      <c r="C20" s="18"/>
      <c r="D20" s="19"/>
      <c r="E20" s="19"/>
      <c r="F20" s="109">
        <f t="shared" si="1"/>
      </c>
      <c r="G20" s="20"/>
      <c r="H20" s="138">
        <f>IF(AG20="","",IF(ISERROR(VLOOKUP(AG20,'女子単'!AG:AI,3,FALSE)),IF(ISERROR(VLOOKUP(AG20,'混合複'!AG:AI,3,FALSE)),"",VLOOKUP(AG20,'混合複'!AG:AI,3,FALSE)),VLOOKUP(AG20,'女子単'!AG:AI,3,FALSE)))</f>
      </c>
      <c r="I20" s="21"/>
      <c r="J20" s="18"/>
      <c r="K20" s="22"/>
      <c r="L20" s="105">
        <f>A19&amp;IF(A19="","",IF(AD20="愛知","",IF(AD20="","","●")))</f>
      </c>
      <c r="X20" s="91">
        <f ca="1">IF(INDIRECT("A19")="","",INDIRECT("A19"))</f>
      </c>
      <c r="Y20" s="91">
        <f ca="1">IF(INDIRECT("B20")="","",INDIRECT("B20"))</f>
      </c>
      <c r="Z20" s="91">
        <f ca="1">IF(INDIRECT("C20")="","",INDIRECT("C20"))</f>
      </c>
      <c r="AA20" s="91">
        <f ca="1">IF(INDIRECT("D20")="","",INDIRECT("D20"))</f>
      </c>
      <c r="AB20" s="91">
        <f ca="1">IF(INDIRECT("E20")="","",INDIRECT("E20"))</f>
      </c>
      <c r="AC20" s="91">
        <f ca="1">IF(INDIRECT("F20")="","",INDIRECT("F20"))</f>
      </c>
      <c r="AD20" s="91">
        <f ca="1">IF(INDIRECT("G20")="","",INDIRECT("G20"))</f>
      </c>
      <c r="AE20" s="91">
        <f ca="1">IF(INDIRECT("H20")="","",INDIRECT("H20"))</f>
      </c>
      <c r="AF20" s="91">
        <f ca="1">IF(INDIRECT("I20")="","",INDIRECT("I20"))</f>
      </c>
      <c r="AG20" s="91">
        <f ca="1">IF(INDIRECT("J20")="","",INDIRECT("J20"))</f>
      </c>
      <c r="AH20" s="91">
        <f ca="1">IF(INDIRECT("K20")="","",INDIRECT("K20"))</f>
      </c>
      <c r="AI20" s="91">
        <f ca="1">IF(INDIRECT("A19")="","",INDIRECT("A19"))</f>
      </c>
    </row>
    <row r="21" spans="1:35" ht="19.5" customHeight="1">
      <c r="A21" s="220"/>
      <c r="B21" s="14"/>
      <c r="C21" s="14"/>
      <c r="D21" s="15"/>
      <c r="E21" s="15"/>
      <c r="F21" s="98">
        <f t="shared" si="1"/>
      </c>
      <c r="G21" s="16"/>
      <c r="H21" s="137">
        <f>IF(AG21="","",IF(ISERROR(VLOOKUP(AG21,'女子単'!AG:AI,3,FALSE)),IF(ISERROR(VLOOKUP(AG21,'混合複'!AG:AI,3,FALSE)),"",VLOOKUP(AG21,'混合複'!AG:AI,3,FALSE)),VLOOKUP(AG21,'女子単'!AG:AI,3,FALSE)))</f>
      </c>
      <c r="I21" s="123"/>
      <c r="J21" s="14"/>
      <c r="K21" s="17"/>
      <c r="L21" s="105">
        <f>A21&amp;IF(A21="","",IF(AD21="愛知","",IF(AD21="","","●")))</f>
      </c>
      <c r="X21" s="91">
        <f ca="1">IF(INDIRECT("A21")="","",INDIRECT("A21"))</f>
      </c>
      <c r="Y21" s="91">
        <f ca="1">IF(INDIRECT("B21")="","",INDIRECT("B21"))</f>
      </c>
      <c r="Z21" s="91">
        <f ca="1">IF(INDIRECT("C21")="","",INDIRECT("C21"))</f>
      </c>
      <c r="AA21" s="91">
        <f ca="1">IF(INDIRECT("D21")="","",INDIRECT("D21"))</f>
      </c>
      <c r="AB21" s="91">
        <f ca="1">IF(INDIRECT("E21")="","",INDIRECT("E21"))</f>
      </c>
      <c r="AC21" s="91">
        <f ca="1">IF(INDIRECT("F21")="","",INDIRECT("F21"))</f>
      </c>
      <c r="AD21" s="91">
        <f ca="1">IF(INDIRECT("G21")="","",INDIRECT("G21"))</f>
      </c>
      <c r="AE21" s="91">
        <f ca="1">IF(INDIRECT("H21")="","",INDIRECT("H21"))</f>
      </c>
      <c r="AF21" s="91">
        <f ca="1">IF(INDIRECT("I21")="","",INDIRECT("I21"))</f>
      </c>
      <c r="AG21" s="91">
        <f ca="1">IF(INDIRECT("J21")="","",INDIRECT("J21"))</f>
      </c>
      <c r="AH21" s="91">
        <f ca="1">IF(INDIRECT("K21")="","",INDIRECT("K21"))</f>
      </c>
      <c r="AI21" s="91">
        <f ca="1">IF(INDIRECT("A21")="","",INDIRECT("A21"))</f>
      </c>
    </row>
    <row r="22" spans="1:35" ht="19.5" customHeight="1">
      <c r="A22" s="221"/>
      <c r="B22" s="18"/>
      <c r="C22" s="18"/>
      <c r="D22" s="19"/>
      <c r="E22" s="19"/>
      <c r="F22" s="109">
        <f t="shared" si="1"/>
      </c>
      <c r="G22" s="20"/>
      <c r="H22" s="138">
        <f>IF(AG22="","",IF(ISERROR(VLOOKUP(AG22,'女子単'!AG:AI,3,FALSE)),IF(ISERROR(VLOOKUP(AG22,'混合複'!AG:AI,3,FALSE)),"",VLOOKUP(AG22,'混合複'!AG:AI,3,FALSE)),VLOOKUP(AG22,'女子単'!AG:AI,3,FALSE)))</f>
      </c>
      <c r="I22" s="21"/>
      <c r="J22" s="18"/>
      <c r="K22" s="22"/>
      <c r="L22" s="105">
        <f>A21&amp;IF(A21="","",IF(AD22="愛知","",IF(AD22="","","●")))</f>
      </c>
      <c r="X22" s="91">
        <f ca="1">IF(INDIRECT("A21")="","",INDIRECT("A21"))</f>
      </c>
      <c r="Y22" s="91">
        <f ca="1">IF(INDIRECT("B22")="","",INDIRECT("B22"))</f>
      </c>
      <c r="Z22" s="91">
        <f ca="1">IF(INDIRECT("C22")="","",INDIRECT("C22"))</f>
      </c>
      <c r="AA22" s="91">
        <f ca="1">IF(INDIRECT("D22")="","",INDIRECT("D22"))</f>
      </c>
      <c r="AB22" s="91">
        <f ca="1">IF(INDIRECT("E22")="","",INDIRECT("E22"))</f>
      </c>
      <c r="AC22" s="91">
        <f ca="1">IF(INDIRECT("F22")="","",INDIRECT("F22"))</f>
      </c>
      <c r="AD22" s="91">
        <f ca="1">IF(INDIRECT("G22")="","",INDIRECT("G22"))</f>
      </c>
      <c r="AE22" s="91">
        <f ca="1">IF(INDIRECT("H22")="","",INDIRECT("H22"))</f>
      </c>
      <c r="AF22" s="91">
        <f ca="1">IF(INDIRECT("I22")="","",INDIRECT("I22"))</f>
      </c>
      <c r="AG22" s="91">
        <f ca="1">IF(INDIRECT("J22")="","",INDIRECT("J22"))</f>
      </c>
      <c r="AH22" s="91">
        <f ca="1">IF(INDIRECT("K22")="","",INDIRECT("K22"))</f>
      </c>
      <c r="AI22" s="91">
        <f ca="1">IF(INDIRECT("A21")="","",INDIRECT("A21"))</f>
      </c>
    </row>
    <row r="23" spans="1:35" ht="19.5" customHeight="1">
      <c r="A23" s="220"/>
      <c r="B23" s="14"/>
      <c r="C23" s="14"/>
      <c r="D23" s="15"/>
      <c r="E23" s="15"/>
      <c r="F23" s="98">
        <f t="shared" si="1"/>
      </c>
      <c r="G23" s="16"/>
      <c r="H23" s="137">
        <f>IF(AG23="","",IF(ISERROR(VLOOKUP(AG23,'女子単'!AG:AI,3,FALSE)),IF(ISERROR(VLOOKUP(AG23,'混合複'!AG:AI,3,FALSE)),"",VLOOKUP(AG23,'混合複'!AG:AI,3,FALSE)),VLOOKUP(AG23,'女子単'!AG:AI,3,FALSE)))</f>
      </c>
      <c r="I23" s="123"/>
      <c r="J23" s="14"/>
      <c r="K23" s="17"/>
      <c r="L23" s="105">
        <f>A23&amp;IF(A23="","",IF(AD23="愛知","",IF(AD23="","","●")))</f>
      </c>
      <c r="X23" s="91">
        <f ca="1">IF(INDIRECT("A23")="","",INDIRECT("A23"))</f>
      </c>
      <c r="Y23" s="91">
        <f ca="1">IF(INDIRECT("B23")="","",INDIRECT("B23"))</f>
      </c>
      <c r="Z23" s="91">
        <f ca="1">IF(INDIRECT("C23")="","",INDIRECT("C23"))</f>
      </c>
      <c r="AA23" s="91">
        <f ca="1">IF(INDIRECT("D23")="","",INDIRECT("D23"))</f>
      </c>
      <c r="AB23" s="91">
        <f ca="1">IF(INDIRECT("E23")="","",INDIRECT("E23"))</f>
      </c>
      <c r="AC23" s="91">
        <f ca="1">IF(INDIRECT("F23")="","",INDIRECT("F23"))</f>
      </c>
      <c r="AD23" s="91">
        <f ca="1">IF(INDIRECT("G23")="","",INDIRECT("G23"))</f>
      </c>
      <c r="AE23" s="91">
        <f ca="1">IF(INDIRECT("H23")="","",INDIRECT("H23"))</f>
      </c>
      <c r="AF23" s="91">
        <f ca="1">IF(INDIRECT("I23")="","",INDIRECT("I23"))</f>
      </c>
      <c r="AG23" s="91">
        <f ca="1">IF(INDIRECT("J23")="","",INDIRECT("J23"))</f>
      </c>
      <c r="AH23" s="91">
        <f ca="1">IF(INDIRECT("K23")="","",INDIRECT("K23"))</f>
      </c>
      <c r="AI23" s="91">
        <f ca="1">IF(INDIRECT("A23")="","",INDIRECT("A23"))</f>
      </c>
    </row>
    <row r="24" spans="1:35" ht="19.5" customHeight="1">
      <c r="A24" s="221"/>
      <c r="B24" s="18"/>
      <c r="C24" s="18"/>
      <c r="D24" s="19"/>
      <c r="E24" s="19"/>
      <c r="F24" s="109">
        <f t="shared" si="1"/>
      </c>
      <c r="G24" s="20"/>
      <c r="H24" s="138">
        <f>IF(AG24="","",IF(ISERROR(VLOOKUP(AG24,'女子単'!AG:AI,3,FALSE)),IF(ISERROR(VLOOKUP(AG24,'混合複'!AG:AI,3,FALSE)),"",VLOOKUP(AG24,'混合複'!AG:AI,3,FALSE)),VLOOKUP(AG24,'女子単'!AG:AI,3,FALSE)))</f>
      </c>
      <c r="I24" s="21"/>
      <c r="J24" s="18"/>
      <c r="K24" s="22"/>
      <c r="L24" s="105">
        <f>A23&amp;IF(A23="","",IF(AD24="愛知","",IF(AD24="","","●")))</f>
      </c>
      <c r="X24" s="91">
        <f ca="1">IF(INDIRECT("A23")="","",INDIRECT("A23"))</f>
      </c>
      <c r="Y24" s="91">
        <f ca="1">IF(INDIRECT("B24")="","",INDIRECT("B24"))</f>
      </c>
      <c r="Z24" s="91">
        <f ca="1">IF(INDIRECT("C24")="","",INDIRECT("C24"))</f>
      </c>
      <c r="AA24" s="91">
        <f ca="1">IF(INDIRECT("D24")="","",INDIRECT("D24"))</f>
      </c>
      <c r="AB24" s="91">
        <f ca="1">IF(INDIRECT("E24")="","",INDIRECT("E24"))</f>
      </c>
      <c r="AC24" s="91">
        <f ca="1">IF(INDIRECT("F24")="","",INDIRECT("F24"))</f>
      </c>
      <c r="AD24" s="91">
        <f ca="1">IF(INDIRECT("G24")="","",INDIRECT("G24"))</f>
      </c>
      <c r="AE24" s="91">
        <f ca="1">IF(INDIRECT("H24")="","",INDIRECT("H24"))</f>
      </c>
      <c r="AF24" s="91">
        <f ca="1">IF(INDIRECT("I24")="","",INDIRECT("I24"))</f>
      </c>
      <c r="AG24" s="91">
        <f ca="1">IF(INDIRECT("J24")="","",INDIRECT("J24"))</f>
      </c>
      <c r="AH24" s="91">
        <f ca="1">IF(INDIRECT("K24")="","",INDIRECT("K24"))</f>
      </c>
      <c r="AI24" s="91">
        <f ca="1">IF(INDIRECT("A23")="","",INDIRECT("A23"))</f>
      </c>
    </row>
    <row r="25" spans="1:35" ht="19.5" customHeight="1">
      <c r="A25" s="220"/>
      <c r="B25" s="14"/>
      <c r="C25" s="14"/>
      <c r="D25" s="15"/>
      <c r="E25" s="15"/>
      <c r="F25" s="98">
        <f t="shared" si="1"/>
      </c>
      <c r="G25" s="16"/>
      <c r="H25" s="137">
        <f>IF(AG25="","",IF(ISERROR(VLOOKUP(AG25,'女子単'!AG:AI,3,FALSE)),IF(ISERROR(VLOOKUP(AG25,'混合複'!AG:AI,3,FALSE)),"",VLOOKUP(AG25,'混合複'!AG:AI,3,FALSE)),VLOOKUP(AG25,'女子単'!AG:AI,3,FALSE)))</f>
      </c>
      <c r="I25" s="123"/>
      <c r="J25" s="14"/>
      <c r="K25" s="17"/>
      <c r="L25" s="105">
        <f>A25&amp;IF(A25="","",IF(AD25="愛知","",IF(AD25="","","●")))</f>
      </c>
      <c r="X25" s="91">
        <f ca="1">IF(INDIRECT("A25")="","",INDIRECT("A25"))</f>
      </c>
      <c r="Y25" s="91">
        <f ca="1">IF(INDIRECT("B25")="","",INDIRECT("B25"))</f>
      </c>
      <c r="Z25" s="91">
        <f ca="1">IF(INDIRECT("C25")="","",INDIRECT("C25"))</f>
      </c>
      <c r="AA25" s="91">
        <f ca="1">IF(INDIRECT("D25")="","",INDIRECT("D25"))</f>
      </c>
      <c r="AB25" s="91">
        <f ca="1">IF(INDIRECT("E25")="","",INDIRECT("E25"))</f>
      </c>
      <c r="AC25" s="91">
        <f ca="1">IF(INDIRECT("F25")="","",INDIRECT("F25"))</f>
      </c>
      <c r="AD25" s="91">
        <f ca="1">IF(INDIRECT("G25")="","",INDIRECT("G25"))</f>
      </c>
      <c r="AE25" s="91">
        <f ca="1">IF(INDIRECT("H25")="","",INDIRECT("H25"))</f>
      </c>
      <c r="AF25" s="91">
        <f ca="1">IF(INDIRECT("I25")="","",INDIRECT("I25"))</f>
      </c>
      <c r="AG25" s="91">
        <f ca="1">IF(INDIRECT("J25")="","",INDIRECT("J25"))</f>
      </c>
      <c r="AH25" s="91">
        <f ca="1">IF(INDIRECT("K25")="","",INDIRECT("K25"))</f>
      </c>
      <c r="AI25" s="91">
        <f ca="1">IF(INDIRECT("A25")="","",INDIRECT("A25"))</f>
      </c>
    </row>
    <row r="26" spans="1:35" ht="19.5" customHeight="1">
      <c r="A26" s="221"/>
      <c r="B26" s="18"/>
      <c r="C26" s="18"/>
      <c r="D26" s="19"/>
      <c r="E26" s="19"/>
      <c r="F26" s="109">
        <f t="shared" si="1"/>
      </c>
      <c r="G26" s="20"/>
      <c r="H26" s="138">
        <f>IF(AG26="","",IF(ISERROR(VLOOKUP(AG26,'女子単'!AG:AI,3,FALSE)),IF(ISERROR(VLOOKUP(AG26,'混合複'!AG:AI,3,FALSE)),"",VLOOKUP(AG26,'混合複'!AG:AI,3,FALSE)),VLOOKUP(AG26,'女子単'!AG:AI,3,FALSE)))</f>
      </c>
      <c r="I26" s="21"/>
      <c r="J26" s="18"/>
      <c r="K26" s="22"/>
      <c r="L26" s="105">
        <f>A25&amp;IF(A25="","",IF(AD26="愛知","",IF(AD26="","","●")))</f>
      </c>
      <c r="X26" s="91">
        <f ca="1">IF(INDIRECT("A25")="","",INDIRECT("A25"))</f>
      </c>
      <c r="Y26" s="91">
        <f ca="1">IF(INDIRECT("B26")="","",INDIRECT("B26"))</f>
      </c>
      <c r="Z26" s="91">
        <f ca="1">IF(INDIRECT("C26")="","",INDIRECT("C26"))</f>
      </c>
      <c r="AA26" s="91">
        <f ca="1">IF(INDIRECT("D26")="","",INDIRECT("D26"))</f>
      </c>
      <c r="AB26" s="91">
        <f ca="1">IF(INDIRECT("E26")="","",INDIRECT("E26"))</f>
      </c>
      <c r="AC26" s="91">
        <f ca="1">IF(INDIRECT("F26")="","",INDIRECT("F26"))</f>
      </c>
      <c r="AD26" s="91">
        <f ca="1">IF(INDIRECT("G26")="","",INDIRECT("G26"))</f>
      </c>
      <c r="AE26" s="91">
        <f ca="1">IF(INDIRECT("H26")="","",INDIRECT("H26"))</f>
      </c>
      <c r="AF26" s="91">
        <f ca="1">IF(INDIRECT("I26")="","",INDIRECT("I26"))</f>
      </c>
      <c r="AG26" s="91">
        <f ca="1">IF(INDIRECT("J26")="","",INDIRECT("J26"))</f>
      </c>
      <c r="AH26" s="91">
        <f ca="1">IF(INDIRECT("K26")="","",INDIRECT("K26"))</f>
      </c>
      <c r="AI26" s="91">
        <f ca="1">IF(INDIRECT("A25")="","",INDIRECT("A25"))</f>
      </c>
    </row>
    <row r="27" spans="1:35" ht="19.5" customHeight="1">
      <c r="A27" s="220"/>
      <c r="B27" s="14"/>
      <c r="C27" s="14"/>
      <c r="D27" s="15"/>
      <c r="E27" s="15"/>
      <c r="F27" s="98">
        <f t="shared" si="1"/>
      </c>
      <c r="G27" s="16"/>
      <c r="H27" s="137">
        <f>IF(AG27="","",IF(ISERROR(VLOOKUP(AG27,'女子単'!AG:AI,3,FALSE)),IF(ISERROR(VLOOKUP(AG27,'混合複'!AG:AI,3,FALSE)),"",VLOOKUP(AG27,'混合複'!AG:AI,3,FALSE)),VLOOKUP(AG27,'女子単'!AG:AI,3,FALSE)))</f>
      </c>
      <c r="I27" s="123"/>
      <c r="J27" s="14"/>
      <c r="K27" s="17"/>
      <c r="L27" s="105">
        <f>A27&amp;IF(A27="","",IF(AD27="愛知","",IF(AD27="","","●")))</f>
      </c>
      <c r="X27" s="91">
        <f ca="1">IF(INDIRECT("A27")="","",INDIRECT("A27"))</f>
      </c>
      <c r="Y27" s="91">
        <f ca="1">IF(INDIRECT("B27")="","",INDIRECT("B27"))</f>
      </c>
      <c r="Z27" s="91">
        <f ca="1">IF(INDIRECT("C27")="","",INDIRECT("C27"))</f>
      </c>
      <c r="AA27" s="91">
        <f ca="1">IF(INDIRECT("D27")="","",INDIRECT("D27"))</f>
      </c>
      <c r="AB27" s="91">
        <f ca="1">IF(INDIRECT("E27")="","",INDIRECT("E27"))</f>
      </c>
      <c r="AC27" s="91">
        <f ca="1">IF(INDIRECT("F27")="","",INDIRECT("F27"))</f>
      </c>
      <c r="AD27" s="91">
        <f ca="1">IF(INDIRECT("G27")="","",INDIRECT("G27"))</f>
      </c>
      <c r="AE27" s="91">
        <f ca="1">IF(INDIRECT("H27")="","",INDIRECT("H27"))</f>
      </c>
      <c r="AF27" s="91">
        <f ca="1">IF(INDIRECT("I27")="","",INDIRECT("I27"))</f>
      </c>
      <c r="AG27" s="91">
        <f ca="1">IF(INDIRECT("J27")="","",INDIRECT("J27"))</f>
      </c>
      <c r="AH27" s="91">
        <f ca="1">IF(INDIRECT("K27")="","",INDIRECT("K27"))</f>
      </c>
      <c r="AI27" s="91">
        <f ca="1">IF(INDIRECT("A27")="","",INDIRECT("A27"))</f>
      </c>
    </row>
    <row r="28" spans="1:35" ht="19.5" customHeight="1">
      <c r="A28" s="221"/>
      <c r="B28" s="18"/>
      <c r="C28" s="18"/>
      <c r="D28" s="19"/>
      <c r="E28" s="19"/>
      <c r="F28" s="109">
        <f t="shared" si="1"/>
      </c>
      <c r="G28" s="20"/>
      <c r="H28" s="138">
        <f>IF(AG28="","",IF(ISERROR(VLOOKUP(AG28,'女子単'!AG:AI,3,FALSE)),IF(ISERROR(VLOOKUP(AG28,'混合複'!AG:AI,3,FALSE)),"",VLOOKUP(AG28,'混合複'!AG:AI,3,FALSE)),VLOOKUP(AG28,'女子単'!AG:AI,3,FALSE)))</f>
      </c>
      <c r="I28" s="21"/>
      <c r="J28" s="18"/>
      <c r="K28" s="22"/>
      <c r="L28" s="105">
        <f>A27&amp;IF(A27="","",IF(AD28="愛知","",IF(AD28="","","●")))</f>
      </c>
      <c r="X28" s="91">
        <f ca="1">IF(INDIRECT("A27")="","",INDIRECT("A27"))</f>
      </c>
      <c r="Y28" s="91">
        <f ca="1">IF(INDIRECT("B28")="","",INDIRECT("B28"))</f>
      </c>
      <c r="Z28" s="91">
        <f ca="1">IF(INDIRECT("C28")="","",INDIRECT("C28"))</f>
      </c>
      <c r="AA28" s="91">
        <f ca="1">IF(INDIRECT("D28")="","",INDIRECT("D28"))</f>
      </c>
      <c r="AB28" s="91">
        <f ca="1">IF(INDIRECT("E28")="","",INDIRECT("E28"))</f>
      </c>
      <c r="AC28" s="91">
        <f ca="1">IF(INDIRECT("F28")="","",INDIRECT("F28"))</f>
      </c>
      <c r="AD28" s="91">
        <f ca="1">IF(INDIRECT("G28")="","",INDIRECT("G28"))</f>
      </c>
      <c r="AE28" s="91">
        <f ca="1">IF(INDIRECT("H28")="","",INDIRECT("H28"))</f>
      </c>
      <c r="AF28" s="91">
        <f ca="1">IF(INDIRECT("I28")="","",INDIRECT("I28"))</f>
      </c>
      <c r="AG28" s="91">
        <f ca="1">IF(INDIRECT("J28")="","",INDIRECT("J28"))</f>
      </c>
      <c r="AH28" s="91">
        <f ca="1">IF(INDIRECT("K28")="","",INDIRECT("K28"))</f>
      </c>
      <c r="AI28" s="91">
        <f ca="1">IF(INDIRECT("A27")="","",INDIRECT("A27"))</f>
      </c>
    </row>
    <row r="29" spans="1:35" ht="19.5" customHeight="1">
      <c r="A29" s="220"/>
      <c r="B29" s="14"/>
      <c r="C29" s="14"/>
      <c r="D29" s="15"/>
      <c r="E29" s="15"/>
      <c r="F29" s="98">
        <f t="shared" si="1"/>
      </c>
      <c r="G29" s="16"/>
      <c r="H29" s="137">
        <f>IF(AG29="","",IF(ISERROR(VLOOKUP(AG29,'女子単'!AG:AI,3,FALSE)),IF(ISERROR(VLOOKUP(AG29,'混合複'!AG:AI,3,FALSE)),"",VLOOKUP(AG29,'混合複'!AG:AI,3,FALSE)),VLOOKUP(AG29,'女子単'!AG:AI,3,FALSE)))</f>
      </c>
      <c r="I29" s="123"/>
      <c r="J29" s="14"/>
      <c r="K29" s="17"/>
      <c r="L29" s="105">
        <f>A29&amp;IF(A29="","",IF(AD29="愛知","",IF(AD29="","","●")))</f>
      </c>
      <c r="X29" s="91">
        <f ca="1">IF(INDIRECT("A29")="","",INDIRECT("A29"))</f>
      </c>
      <c r="Y29" s="91">
        <f ca="1">IF(INDIRECT("B29")="","",INDIRECT("B29"))</f>
      </c>
      <c r="Z29" s="91">
        <f ca="1">IF(INDIRECT("C29")="","",INDIRECT("C29"))</f>
      </c>
      <c r="AA29" s="91">
        <f ca="1">IF(INDIRECT("D29")="","",INDIRECT("D29"))</f>
      </c>
      <c r="AB29" s="91">
        <f ca="1">IF(INDIRECT("E29")="","",INDIRECT("E29"))</f>
      </c>
      <c r="AC29" s="91">
        <f ca="1">IF(INDIRECT("F29")="","",INDIRECT("F29"))</f>
      </c>
      <c r="AD29" s="91">
        <f ca="1">IF(INDIRECT("G29")="","",INDIRECT("G29"))</f>
      </c>
      <c r="AE29" s="91">
        <f ca="1">IF(INDIRECT("H29")="","",INDIRECT("H29"))</f>
      </c>
      <c r="AF29" s="91">
        <f ca="1">IF(INDIRECT("I29")="","",INDIRECT("I29"))</f>
      </c>
      <c r="AG29" s="91">
        <f ca="1">IF(INDIRECT("J29")="","",INDIRECT("J29"))</f>
      </c>
      <c r="AH29" s="91">
        <f ca="1">IF(INDIRECT("K29")="","",INDIRECT("K29"))</f>
      </c>
      <c r="AI29" s="91">
        <f ca="1">IF(INDIRECT("A29")="","",INDIRECT("A29"))</f>
      </c>
    </row>
    <row r="30" spans="1:35" ht="19.5" customHeight="1">
      <c r="A30" s="221"/>
      <c r="B30" s="18"/>
      <c r="C30" s="18"/>
      <c r="D30" s="19"/>
      <c r="E30" s="19"/>
      <c r="F30" s="109">
        <f t="shared" si="1"/>
      </c>
      <c r="G30" s="20"/>
      <c r="H30" s="138">
        <f>IF(AG30="","",IF(ISERROR(VLOOKUP(AG30,'女子単'!AG:AI,3,FALSE)),IF(ISERROR(VLOOKUP(AG30,'混合複'!AG:AI,3,FALSE)),"",VLOOKUP(AG30,'混合複'!AG:AI,3,FALSE)),VLOOKUP(AG30,'女子単'!AG:AI,3,FALSE)))</f>
      </c>
      <c r="I30" s="21"/>
      <c r="J30" s="18"/>
      <c r="K30" s="22"/>
      <c r="L30" s="105">
        <f>A29&amp;IF(A29="","",IF(AD30="愛知","",IF(AD30="","","●")))</f>
      </c>
      <c r="X30" s="91">
        <f ca="1">IF(INDIRECT("A29")="","",INDIRECT("A29"))</f>
      </c>
      <c r="Y30" s="91">
        <f ca="1">IF(INDIRECT("B30")="","",INDIRECT("B30"))</f>
      </c>
      <c r="Z30" s="91">
        <f ca="1">IF(INDIRECT("C30")="","",INDIRECT("C30"))</f>
      </c>
      <c r="AA30" s="91">
        <f ca="1">IF(INDIRECT("D30")="","",INDIRECT("D30"))</f>
      </c>
      <c r="AB30" s="91">
        <f ca="1">IF(INDIRECT("E30")="","",INDIRECT("E30"))</f>
      </c>
      <c r="AC30" s="91">
        <f ca="1">IF(INDIRECT("F30")="","",INDIRECT("F30"))</f>
      </c>
      <c r="AD30" s="91">
        <f ca="1">IF(INDIRECT("G30")="","",INDIRECT("G30"))</f>
      </c>
      <c r="AE30" s="91">
        <f ca="1">IF(INDIRECT("H30")="","",INDIRECT("H30"))</f>
      </c>
      <c r="AF30" s="91">
        <f ca="1">IF(INDIRECT("I30")="","",INDIRECT("I30"))</f>
      </c>
      <c r="AG30" s="91">
        <f ca="1">IF(INDIRECT("J30")="","",INDIRECT("J30"))</f>
      </c>
      <c r="AH30" s="91">
        <f ca="1">IF(INDIRECT("K30")="","",INDIRECT("K30"))</f>
      </c>
      <c r="AI30" s="91">
        <f ca="1">IF(INDIRECT("A29")="","",INDIRECT("A29"))</f>
      </c>
    </row>
    <row r="31" spans="1:35" ht="19.5" customHeight="1">
      <c r="A31" s="220"/>
      <c r="B31" s="14"/>
      <c r="C31" s="14"/>
      <c r="D31" s="15"/>
      <c r="E31" s="15"/>
      <c r="F31" s="98">
        <f t="shared" si="1"/>
      </c>
      <c r="G31" s="16"/>
      <c r="H31" s="137">
        <f>IF(AG31="","",IF(ISERROR(VLOOKUP(AG31,'女子単'!AG:AI,3,FALSE)),IF(ISERROR(VLOOKUP(AG31,'混合複'!AG:AI,3,FALSE)),"",VLOOKUP(AG31,'混合複'!AG:AI,3,FALSE)),VLOOKUP(AG31,'女子単'!AG:AI,3,FALSE)))</f>
      </c>
      <c r="I31" s="123"/>
      <c r="J31" s="14"/>
      <c r="K31" s="17"/>
      <c r="L31" s="105">
        <f>A31&amp;IF(A31="","",IF(AD31="愛知","",IF(AD31="","","●")))</f>
      </c>
      <c r="X31" s="91">
        <f ca="1">IF(INDIRECT("A31")="","",INDIRECT("A31"))</f>
      </c>
      <c r="Y31" s="91">
        <f ca="1">IF(INDIRECT("B31")="","",INDIRECT("B31"))</f>
      </c>
      <c r="Z31" s="91">
        <f ca="1">IF(INDIRECT("C31")="","",INDIRECT("C31"))</f>
      </c>
      <c r="AA31" s="91">
        <f ca="1">IF(INDIRECT("D31")="","",INDIRECT("D31"))</f>
      </c>
      <c r="AB31" s="91">
        <f ca="1">IF(INDIRECT("E31")="","",INDIRECT("E31"))</f>
      </c>
      <c r="AC31" s="91">
        <f ca="1">IF(INDIRECT("F31")="","",INDIRECT("F31"))</f>
      </c>
      <c r="AD31" s="91">
        <f ca="1">IF(INDIRECT("G31")="","",INDIRECT("G31"))</f>
      </c>
      <c r="AE31" s="91">
        <f ca="1">IF(INDIRECT("H31")="","",INDIRECT("H31"))</f>
      </c>
      <c r="AF31" s="91">
        <f ca="1">IF(INDIRECT("I31")="","",INDIRECT("I31"))</f>
      </c>
      <c r="AG31" s="91">
        <f ca="1">IF(INDIRECT("J31")="","",INDIRECT("J31"))</f>
      </c>
      <c r="AH31" s="91">
        <f ca="1">IF(INDIRECT("K31")="","",INDIRECT("K31"))</f>
      </c>
      <c r="AI31" s="91">
        <f ca="1">IF(INDIRECT("A31")="","",INDIRECT("A31"))</f>
      </c>
    </row>
    <row r="32" spans="1:35" ht="19.5" customHeight="1">
      <c r="A32" s="221"/>
      <c r="B32" s="18"/>
      <c r="C32" s="18"/>
      <c r="D32" s="19"/>
      <c r="E32" s="19"/>
      <c r="F32" s="109">
        <f t="shared" si="1"/>
      </c>
      <c r="G32" s="20"/>
      <c r="H32" s="138">
        <f>IF(AG32="","",IF(ISERROR(VLOOKUP(AG32,'女子単'!AG:AI,3,FALSE)),IF(ISERROR(VLOOKUP(AG32,'混合複'!AG:AI,3,FALSE)),"",VLOOKUP(AG32,'混合複'!AG:AI,3,FALSE)),VLOOKUP(AG32,'女子単'!AG:AI,3,FALSE)))</f>
      </c>
      <c r="I32" s="21"/>
      <c r="J32" s="18"/>
      <c r="K32" s="22"/>
      <c r="L32" s="105">
        <f>A31&amp;IF(A31="","",IF(AD32="愛知","",IF(AD32="","","●")))</f>
      </c>
      <c r="X32" s="91">
        <f ca="1">IF(INDIRECT("A31")="","",INDIRECT("A31"))</f>
      </c>
      <c r="Y32" s="91">
        <f ca="1">IF(INDIRECT("B32")="","",INDIRECT("B32"))</f>
      </c>
      <c r="Z32" s="91">
        <f ca="1">IF(INDIRECT("C32")="","",INDIRECT("C32"))</f>
      </c>
      <c r="AA32" s="91">
        <f ca="1">IF(INDIRECT("D32")="","",INDIRECT("D32"))</f>
      </c>
      <c r="AB32" s="91">
        <f ca="1">IF(INDIRECT("E32")="","",INDIRECT("E32"))</f>
      </c>
      <c r="AC32" s="91">
        <f ca="1">IF(INDIRECT("F32")="","",INDIRECT("F32"))</f>
      </c>
      <c r="AD32" s="91">
        <f ca="1">IF(INDIRECT("G32")="","",INDIRECT("G32"))</f>
      </c>
      <c r="AE32" s="91">
        <f ca="1">IF(INDIRECT("H32")="","",INDIRECT("H32"))</f>
      </c>
      <c r="AF32" s="91">
        <f ca="1">IF(INDIRECT("I32")="","",INDIRECT("I32"))</f>
      </c>
      <c r="AG32" s="91">
        <f ca="1">IF(INDIRECT("J32")="","",INDIRECT("J32"))</f>
      </c>
      <c r="AH32" s="91">
        <f ca="1">IF(INDIRECT("K32")="","",INDIRECT("K32"))</f>
      </c>
      <c r="AI32" s="91">
        <f ca="1">IF(INDIRECT("A31")="","",INDIRECT("A31"))</f>
      </c>
    </row>
    <row r="33" spans="1:35" ht="19.5" customHeight="1">
      <c r="A33" s="220"/>
      <c r="B33" s="14"/>
      <c r="C33" s="14"/>
      <c r="D33" s="15"/>
      <c r="E33" s="15"/>
      <c r="F33" s="98">
        <f t="shared" si="1"/>
      </c>
      <c r="G33" s="16"/>
      <c r="H33" s="137">
        <f>IF(AG33="","",IF(ISERROR(VLOOKUP(AG33,'女子単'!AG:AI,3,FALSE)),IF(ISERROR(VLOOKUP(AG33,'混合複'!AG:AI,3,FALSE)),"",VLOOKUP(AG33,'混合複'!AG:AI,3,FALSE)),VLOOKUP(AG33,'女子単'!AG:AI,3,FALSE)))</f>
      </c>
      <c r="I33" s="123"/>
      <c r="J33" s="14"/>
      <c r="K33" s="17"/>
      <c r="L33" s="105">
        <f>A33&amp;IF(A33="","",IF(AD33="愛知","",IF(AD33="","","●")))</f>
      </c>
      <c r="X33" s="91">
        <f ca="1">IF(INDIRECT("A33")="","",INDIRECT("A33"))</f>
      </c>
      <c r="Y33" s="91">
        <f ca="1">IF(INDIRECT("B33")="","",INDIRECT("B33"))</f>
      </c>
      <c r="Z33" s="91">
        <f ca="1">IF(INDIRECT("C33")="","",INDIRECT("C33"))</f>
      </c>
      <c r="AA33" s="91">
        <f ca="1">IF(INDIRECT("D33")="","",INDIRECT("D33"))</f>
      </c>
      <c r="AB33" s="91">
        <f ca="1">IF(INDIRECT("E33")="","",INDIRECT("E33"))</f>
      </c>
      <c r="AC33" s="91">
        <f ca="1">IF(INDIRECT("F33")="","",INDIRECT("F33"))</f>
      </c>
      <c r="AD33" s="91">
        <f ca="1">IF(INDIRECT("G33")="","",INDIRECT("G33"))</f>
      </c>
      <c r="AE33" s="91">
        <f ca="1">IF(INDIRECT("H33")="","",INDIRECT("H33"))</f>
      </c>
      <c r="AF33" s="91">
        <f ca="1">IF(INDIRECT("I33")="","",INDIRECT("I33"))</f>
      </c>
      <c r="AG33" s="91">
        <f ca="1">IF(INDIRECT("J33")="","",INDIRECT("J33"))</f>
      </c>
      <c r="AH33" s="91">
        <f ca="1">IF(INDIRECT("K33")="","",INDIRECT("K33"))</f>
      </c>
      <c r="AI33" s="91">
        <f ca="1">IF(INDIRECT("A33")="","",INDIRECT("A33"))</f>
      </c>
    </row>
    <row r="34" spans="1:35" ht="19.5" customHeight="1">
      <c r="A34" s="221"/>
      <c r="B34" s="18"/>
      <c r="C34" s="18"/>
      <c r="D34" s="19"/>
      <c r="E34" s="19"/>
      <c r="F34" s="109">
        <f t="shared" si="1"/>
      </c>
      <c r="G34" s="20"/>
      <c r="H34" s="138">
        <f>IF(AG34="","",IF(ISERROR(VLOOKUP(AG34,'女子単'!AG:AI,3,FALSE)),IF(ISERROR(VLOOKUP(AG34,'混合複'!AG:AI,3,FALSE)),"",VLOOKUP(AG34,'混合複'!AG:AI,3,FALSE)),VLOOKUP(AG34,'女子単'!AG:AI,3,FALSE)))</f>
      </c>
      <c r="I34" s="21"/>
      <c r="J34" s="18"/>
      <c r="K34" s="22"/>
      <c r="L34" s="105">
        <f>A33&amp;IF(A33="","",IF(AD34="愛知","",IF(AD34="","","●")))</f>
      </c>
      <c r="X34" s="91">
        <f ca="1">IF(INDIRECT("A33")="","",INDIRECT("A33"))</f>
      </c>
      <c r="Y34" s="91">
        <f ca="1">IF(INDIRECT("B34")="","",INDIRECT("B34"))</f>
      </c>
      <c r="Z34" s="91">
        <f ca="1">IF(INDIRECT("C34")="","",INDIRECT("C34"))</f>
      </c>
      <c r="AA34" s="91">
        <f ca="1">IF(INDIRECT("D34")="","",INDIRECT("D34"))</f>
      </c>
      <c r="AB34" s="91">
        <f ca="1">IF(INDIRECT("E34")="","",INDIRECT("E34"))</f>
      </c>
      <c r="AC34" s="91">
        <f ca="1">IF(INDIRECT("F34")="","",INDIRECT("F34"))</f>
      </c>
      <c r="AD34" s="91">
        <f ca="1">IF(INDIRECT("G34")="","",INDIRECT("G34"))</f>
      </c>
      <c r="AE34" s="91">
        <f ca="1">IF(INDIRECT("H34")="","",INDIRECT("H34"))</f>
      </c>
      <c r="AF34" s="91">
        <f ca="1">IF(INDIRECT("I34")="","",INDIRECT("I34"))</f>
      </c>
      <c r="AG34" s="91">
        <f ca="1">IF(INDIRECT("J34")="","",INDIRECT("J34"))</f>
      </c>
      <c r="AH34" s="91">
        <f ca="1">IF(INDIRECT("K34")="","",INDIRECT("K34"))</f>
      </c>
      <c r="AI34" s="91">
        <f ca="1">IF(INDIRECT("A33")="","",INDIRECT("A33"))</f>
      </c>
    </row>
    <row r="35" spans="1:35" ht="19.5" customHeight="1">
      <c r="A35" s="220"/>
      <c r="B35" s="14"/>
      <c r="C35" s="14"/>
      <c r="D35" s="15"/>
      <c r="E35" s="15"/>
      <c r="F35" s="98">
        <f t="shared" si="1"/>
      </c>
      <c r="G35" s="16"/>
      <c r="H35" s="137">
        <f>IF(AG35="","",IF(ISERROR(VLOOKUP(AG35,'女子単'!AG:AI,3,FALSE)),IF(ISERROR(VLOOKUP(AG35,'混合複'!AG:AI,3,FALSE)),"",VLOOKUP(AG35,'混合複'!AG:AI,3,FALSE)),VLOOKUP(AG35,'女子単'!AG:AI,3,FALSE)))</f>
      </c>
      <c r="I35" s="123"/>
      <c r="J35" s="14"/>
      <c r="K35" s="17"/>
      <c r="L35" s="105">
        <f>A35&amp;IF(A35="","",IF(AD35="愛知","",IF(AD35="","","●")))</f>
      </c>
      <c r="X35" s="91">
        <f ca="1">IF(INDIRECT("A35")="","",INDIRECT("A35"))</f>
      </c>
      <c r="Y35" s="91">
        <f ca="1">IF(INDIRECT("B35")="","",INDIRECT("B35"))</f>
      </c>
      <c r="Z35" s="91">
        <f ca="1">IF(INDIRECT("C35")="","",INDIRECT("C35"))</f>
      </c>
      <c r="AA35" s="91">
        <f ca="1">IF(INDIRECT("D35")="","",INDIRECT("D35"))</f>
      </c>
      <c r="AB35" s="91">
        <f ca="1">IF(INDIRECT("E35")="","",INDIRECT("E35"))</f>
      </c>
      <c r="AC35" s="91">
        <f ca="1">IF(INDIRECT("F35")="","",INDIRECT("F35"))</f>
      </c>
      <c r="AD35" s="91">
        <f ca="1">IF(INDIRECT("G35")="","",INDIRECT("G35"))</f>
      </c>
      <c r="AE35" s="91">
        <f ca="1">IF(INDIRECT("H35")="","",INDIRECT("H35"))</f>
      </c>
      <c r="AF35" s="91">
        <f ca="1">IF(INDIRECT("I35")="","",INDIRECT("I35"))</f>
      </c>
      <c r="AG35" s="91">
        <f ca="1">IF(INDIRECT("J35")="","",INDIRECT("J35"))</f>
      </c>
      <c r="AH35" s="91">
        <f ca="1">IF(INDIRECT("K35")="","",INDIRECT("K35"))</f>
      </c>
      <c r="AI35" s="91">
        <f ca="1">IF(INDIRECT("A35")="","",INDIRECT("A35"))</f>
      </c>
    </row>
    <row r="36" spans="1:35" ht="19.5" customHeight="1">
      <c r="A36" s="221"/>
      <c r="B36" s="18"/>
      <c r="C36" s="18"/>
      <c r="D36" s="19"/>
      <c r="E36" s="19"/>
      <c r="F36" s="109">
        <f t="shared" si="1"/>
      </c>
      <c r="G36" s="20"/>
      <c r="H36" s="138">
        <f>IF(AG36="","",IF(ISERROR(VLOOKUP(AG36,'女子単'!AG:AI,3,FALSE)),IF(ISERROR(VLOOKUP(AG36,'混合複'!AG:AI,3,FALSE)),"",VLOOKUP(AG36,'混合複'!AG:AI,3,FALSE)),VLOOKUP(AG36,'女子単'!AG:AI,3,FALSE)))</f>
      </c>
      <c r="I36" s="21"/>
      <c r="J36" s="18"/>
      <c r="K36" s="22"/>
      <c r="L36" s="105">
        <f>A35&amp;IF(A35="","",IF(AD36="愛知","",IF(AD36="","","●")))</f>
      </c>
      <c r="X36" s="91">
        <f ca="1">IF(INDIRECT("A35")="","",INDIRECT("A35"))</f>
      </c>
      <c r="Y36" s="91">
        <f ca="1">IF(INDIRECT("B36")="","",INDIRECT("B36"))</f>
      </c>
      <c r="Z36" s="91">
        <f ca="1">IF(INDIRECT("C36")="","",INDIRECT("C36"))</f>
      </c>
      <c r="AA36" s="91">
        <f ca="1">IF(INDIRECT("D36")="","",INDIRECT("D36"))</f>
      </c>
      <c r="AB36" s="91">
        <f ca="1">IF(INDIRECT("E36")="","",INDIRECT("E36"))</f>
      </c>
      <c r="AC36" s="91">
        <f ca="1">IF(INDIRECT("F36")="","",INDIRECT("F36"))</f>
      </c>
      <c r="AD36" s="91">
        <f ca="1">IF(INDIRECT("G36")="","",INDIRECT("G36"))</f>
      </c>
      <c r="AE36" s="91">
        <f ca="1">IF(INDIRECT("H36")="","",INDIRECT("H36"))</f>
      </c>
      <c r="AF36" s="91">
        <f ca="1">IF(INDIRECT("I36")="","",INDIRECT("I36"))</f>
      </c>
      <c r="AG36" s="91">
        <f ca="1">IF(INDIRECT("J36")="","",INDIRECT("J36"))</f>
      </c>
      <c r="AH36" s="91">
        <f ca="1">IF(INDIRECT("K36")="","",INDIRECT("K36"))</f>
      </c>
      <c r="AI36" s="91">
        <f ca="1">IF(INDIRECT("A35")="","",INDIRECT("A35"))</f>
      </c>
    </row>
    <row r="37" spans="1:35" ht="19.5" customHeight="1">
      <c r="A37" s="220"/>
      <c r="B37" s="14"/>
      <c r="C37" s="14"/>
      <c r="D37" s="15"/>
      <c r="E37" s="15"/>
      <c r="F37" s="98">
        <f t="shared" si="1"/>
      </c>
      <c r="G37" s="16"/>
      <c r="H37" s="137">
        <f>IF(AG37="","",IF(ISERROR(VLOOKUP(AG37,'女子単'!AG:AI,3,FALSE)),IF(ISERROR(VLOOKUP(AG37,'混合複'!AG:AI,3,FALSE)),"",VLOOKUP(AG37,'混合複'!AG:AI,3,FALSE)),VLOOKUP(AG37,'女子単'!AG:AI,3,FALSE)))</f>
      </c>
      <c r="I37" s="123"/>
      <c r="J37" s="14"/>
      <c r="K37" s="17"/>
      <c r="L37" s="105">
        <f>A37&amp;IF(A37="","",IF(AD37="愛知","",IF(AD37="","","●")))</f>
      </c>
      <c r="X37" s="91">
        <f ca="1">IF(INDIRECT("A37")="","",INDIRECT("A37"))</f>
      </c>
      <c r="Y37" s="91">
        <f ca="1">IF(INDIRECT("B37")="","",INDIRECT("B37"))</f>
      </c>
      <c r="Z37" s="91">
        <f ca="1">IF(INDIRECT("C37")="","",INDIRECT("C37"))</f>
      </c>
      <c r="AA37" s="91">
        <f ca="1">IF(INDIRECT("D37")="","",INDIRECT("D37"))</f>
      </c>
      <c r="AB37" s="91">
        <f ca="1">IF(INDIRECT("E37")="","",INDIRECT("E37"))</f>
      </c>
      <c r="AC37" s="91">
        <f ca="1">IF(INDIRECT("F37")="","",INDIRECT("F37"))</f>
      </c>
      <c r="AD37" s="91">
        <f ca="1">IF(INDIRECT("G37")="","",INDIRECT("G37"))</f>
      </c>
      <c r="AE37" s="91">
        <f ca="1">IF(INDIRECT("H37")="","",INDIRECT("H37"))</f>
      </c>
      <c r="AF37" s="91">
        <f ca="1">IF(INDIRECT("I37")="","",INDIRECT("I37"))</f>
      </c>
      <c r="AG37" s="91">
        <f ca="1">IF(INDIRECT("J37")="","",INDIRECT("J37"))</f>
      </c>
      <c r="AH37" s="91">
        <f ca="1">IF(INDIRECT("K37")="","",INDIRECT("K37"))</f>
      </c>
      <c r="AI37" s="91">
        <f ca="1">IF(INDIRECT("A37")="","",INDIRECT("A37"))</f>
      </c>
    </row>
    <row r="38" spans="1:35" ht="19.5" customHeight="1">
      <c r="A38" s="221"/>
      <c r="B38" s="18"/>
      <c r="C38" s="18"/>
      <c r="D38" s="19"/>
      <c r="E38" s="19"/>
      <c r="F38" s="109">
        <f t="shared" si="1"/>
      </c>
      <c r="G38" s="20"/>
      <c r="H38" s="138">
        <f>IF(AG38="","",IF(ISERROR(VLOOKUP(AG38,'女子単'!AG:AI,3,FALSE)),IF(ISERROR(VLOOKUP(AG38,'混合複'!AG:AI,3,FALSE)),"",VLOOKUP(AG38,'混合複'!AG:AI,3,FALSE)),VLOOKUP(AG38,'女子単'!AG:AI,3,FALSE)))</f>
      </c>
      <c r="I38" s="21"/>
      <c r="J38" s="18"/>
      <c r="K38" s="22"/>
      <c r="L38" s="105">
        <f>A37&amp;IF(A37="","",IF(AD38="愛知","",IF(AD38="","","●")))</f>
      </c>
      <c r="X38" s="91">
        <f ca="1">IF(INDIRECT("A37")="","",INDIRECT("A37"))</f>
      </c>
      <c r="Y38" s="91">
        <f ca="1">IF(INDIRECT("B38")="","",INDIRECT("B38"))</f>
      </c>
      <c r="Z38" s="91">
        <f ca="1">IF(INDIRECT("C38")="","",INDIRECT("C38"))</f>
      </c>
      <c r="AA38" s="91">
        <f ca="1">IF(INDIRECT("D38")="","",INDIRECT("D38"))</f>
      </c>
      <c r="AB38" s="91">
        <f ca="1">IF(INDIRECT("E38")="","",INDIRECT("E38"))</f>
      </c>
      <c r="AC38" s="91">
        <f ca="1">IF(INDIRECT("F38")="","",INDIRECT("F38"))</f>
      </c>
      <c r="AD38" s="91">
        <f ca="1">IF(INDIRECT("G38")="","",INDIRECT("G38"))</f>
      </c>
      <c r="AE38" s="91">
        <f ca="1">IF(INDIRECT("H38")="","",INDIRECT("H38"))</f>
      </c>
      <c r="AF38" s="91">
        <f ca="1">IF(INDIRECT("I38")="","",INDIRECT("I38"))</f>
      </c>
      <c r="AG38" s="91">
        <f ca="1">IF(INDIRECT("J38")="","",INDIRECT("J38"))</f>
      </c>
      <c r="AH38" s="91">
        <f ca="1">IF(INDIRECT("K38")="","",INDIRECT("K38"))</f>
      </c>
      <c r="AI38" s="91">
        <f ca="1">IF(INDIRECT("A37")="","",INDIRECT("A37"))</f>
      </c>
    </row>
    <row r="39" spans="1:35" ht="19.5" customHeight="1">
      <c r="A39" s="220"/>
      <c r="B39" s="14"/>
      <c r="C39" s="14"/>
      <c r="D39" s="15"/>
      <c r="E39" s="15"/>
      <c r="F39" s="98">
        <f t="shared" si="1"/>
      </c>
      <c r="G39" s="16"/>
      <c r="H39" s="137">
        <f>IF(AG39="","",IF(ISERROR(VLOOKUP(AG39,'女子単'!AG:AI,3,FALSE)),IF(ISERROR(VLOOKUP(AG39,'混合複'!AG:AI,3,FALSE)),"",VLOOKUP(AG39,'混合複'!AG:AI,3,FALSE)),VLOOKUP(AG39,'女子単'!AG:AI,3,FALSE)))</f>
      </c>
      <c r="I39" s="123"/>
      <c r="J39" s="14"/>
      <c r="K39" s="17"/>
      <c r="L39" s="105">
        <f>A39&amp;IF(A39="","",IF(AD39="愛知","",IF(AD39="","","●")))</f>
      </c>
      <c r="X39" s="91">
        <f ca="1">IF(INDIRECT("A39")="","",INDIRECT("A39"))</f>
      </c>
      <c r="Y39" s="91">
        <f ca="1">IF(INDIRECT("B39")="","",INDIRECT("B39"))</f>
      </c>
      <c r="Z39" s="91">
        <f ca="1">IF(INDIRECT("C39")="","",INDIRECT("C39"))</f>
      </c>
      <c r="AA39" s="91">
        <f ca="1">IF(INDIRECT("D39")="","",INDIRECT("D39"))</f>
      </c>
      <c r="AB39" s="91">
        <f ca="1">IF(INDIRECT("E39")="","",INDIRECT("E39"))</f>
      </c>
      <c r="AC39" s="91">
        <f ca="1">IF(INDIRECT("F39")="","",INDIRECT("F39"))</f>
      </c>
      <c r="AD39" s="91">
        <f ca="1">IF(INDIRECT("G39")="","",INDIRECT("G39"))</f>
      </c>
      <c r="AE39" s="91">
        <f ca="1">IF(INDIRECT("H39")="","",INDIRECT("H39"))</f>
      </c>
      <c r="AF39" s="91">
        <f ca="1">IF(INDIRECT("I39")="","",INDIRECT("I39"))</f>
      </c>
      <c r="AG39" s="91">
        <f ca="1">IF(INDIRECT("J39")="","",INDIRECT("J39"))</f>
      </c>
      <c r="AH39" s="91">
        <f ca="1">IF(INDIRECT("K39")="","",INDIRECT("K39"))</f>
      </c>
      <c r="AI39" s="91">
        <f ca="1">IF(INDIRECT("A39")="","",INDIRECT("A39"))</f>
      </c>
    </row>
    <row r="40" spans="1:35" ht="19.5" customHeight="1">
      <c r="A40" s="221"/>
      <c r="B40" s="18"/>
      <c r="C40" s="18"/>
      <c r="D40" s="19"/>
      <c r="E40" s="19"/>
      <c r="F40" s="109">
        <f t="shared" si="1"/>
      </c>
      <c r="G40" s="20"/>
      <c r="H40" s="138">
        <f>IF(AG40="","",IF(ISERROR(VLOOKUP(AG40,'女子単'!AG:AI,3,FALSE)),IF(ISERROR(VLOOKUP(AG40,'混合複'!AG:AI,3,FALSE)),"",VLOOKUP(AG40,'混合複'!AG:AI,3,FALSE)),VLOOKUP(AG40,'女子単'!AG:AI,3,FALSE)))</f>
      </c>
      <c r="I40" s="21"/>
      <c r="J40" s="18"/>
      <c r="K40" s="22"/>
      <c r="L40" s="105">
        <f>A39&amp;IF(A39="","",IF(AD40="愛知","",IF(AD40="","","●")))</f>
      </c>
      <c r="X40" s="91">
        <f ca="1">IF(INDIRECT("A39")="","",INDIRECT("A39"))</f>
      </c>
      <c r="Y40" s="91">
        <f ca="1">IF(INDIRECT("B40")="","",INDIRECT("B40"))</f>
      </c>
      <c r="Z40" s="91">
        <f ca="1">IF(INDIRECT("C40")="","",INDIRECT("C40"))</f>
      </c>
      <c r="AA40" s="91">
        <f ca="1">IF(INDIRECT("D40")="","",INDIRECT("D40"))</f>
      </c>
      <c r="AB40" s="91">
        <f ca="1">IF(INDIRECT("E40")="","",INDIRECT("E40"))</f>
      </c>
      <c r="AC40" s="91">
        <f ca="1">IF(INDIRECT("F40")="","",INDIRECT("F40"))</f>
      </c>
      <c r="AD40" s="91">
        <f ca="1">IF(INDIRECT("G40")="","",INDIRECT("G40"))</f>
      </c>
      <c r="AE40" s="91">
        <f ca="1">IF(INDIRECT("H40")="","",INDIRECT("H40"))</f>
      </c>
      <c r="AF40" s="91">
        <f ca="1">IF(INDIRECT("I40")="","",INDIRECT("I40"))</f>
      </c>
      <c r="AG40" s="91">
        <f ca="1">IF(INDIRECT("J40")="","",INDIRECT("J40"))</f>
      </c>
      <c r="AH40" s="91">
        <f ca="1">IF(INDIRECT("K40")="","",INDIRECT("K40"))</f>
      </c>
      <c r="AI40" s="91">
        <f ca="1">IF(INDIRECT("A39")="","",INDIRECT("A39"))</f>
      </c>
    </row>
    <row r="41" spans="1:35" ht="19.5" customHeight="1">
      <c r="A41" s="220"/>
      <c r="B41" s="14"/>
      <c r="C41" s="14"/>
      <c r="D41" s="15"/>
      <c r="E41" s="15"/>
      <c r="F41" s="98">
        <f t="shared" si="1"/>
      </c>
      <c r="G41" s="16"/>
      <c r="H41" s="137">
        <f>IF(AG41="","",IF(ISERROR(VLOOKUP(AG41,'女子単'!AG:AI,3,FALSE)),IF(ISERROR(VLOOKUP(AG41,'混合複'!AG:AI,3,FALSE)),"",VLOOKUP(AG41,'混合複'!AG:AI,3,FALSE)),VLOOKUP(AG41,'女子単'!AG:AI,3,FALSE)))</f>
      </c>
      <c r="I41" s="123"/>
      <c r="J41" s="14"/>
      <c r="K41" s="17"/>
      <c r="L41" s="105">
        <f>A41&amp;IF(A41="","",IF(AD41="愛知","",IF(AD41="","","●")))</f>
      </c>
      <c r="X41" s="91">
        <f ca="1">IF(INDIRECT("A41")="","",INDIRECT("A41"))</f>
      </c>
      <c r="Y41" s="91">
        <f ca="1">IF(INDIRECT("B41")="","",INDIRECT("B41"))</f>
      </c>
      <c r="Z41" s="91">
        <f ca="1">IF(INDIRECT("C41")="","",INDIRECT("C41"))</f>
      </c>
      <c r="AA41" s="91">
        <f ca="1">IF(INDIRECT("D41")="","",INDIRECT("D41"))</f>
      </c>
      <c r="AB41" s="91">
        <f ca="1">IF(INDIRECT("E41")="","",INDIRECT("E41"))</f>
      </c>
      <c r="AC41" s="91">
        <f ca="1">IF(INDIRECT("F41")="","",INDIRECT("F41"))</f>
      </c>
      <c r="AD41" s="91">
        <f ca="1">IF(INDIRECT("G41")="","",INDIRECT("G41"))</f>
      </c>
      <c r="AE41" s="91">
        <f ca="1">IF(INDIRECT("H41")="","",INDIRECT("H41"))</f>
      </c>
      <c r="AF41" s="91">
        <f ca="1">IF(INDIRECT("I41")="","",INDIRECT("I41"))</f>
      </c>
      <c r="AG41" s="91">
        <f ca="1">IF(INDIRECT("J41")="","",INDIRECT("J41"))</f>
      </c>
      <c r="AH41" s="91">
        <f ca="1">IF(INDIRECT("K41")="","",INDIRECT("K41"))</f>
      </c>
      <c r="AI41" s="91">
        <f ca="1">IF(INDIRECT("A41")="","",INDIRECT("A41"))</f>
      </c>
    </row>
    <row r="42" spans="1:35" ht="19.5" customHeight="1">
      <c r="A42" s="221"/>
      <c r="B42" s="18"/>
      <c r="C42" s="18"/>
      <c r="D42" s="19"/>
      <c r="E42" s="19"/>
      <c r="F42" s="109">
        <f t="shared" si="1"/>
      </c>
      <c r="G42" s="20"/>
      <c r="H42" s="138">
        <f>IF(AG42="","",IF(ISERROR(VLOOKUP(AG42,'女子単'!AG:AI,3,FALSE)),IF(ISERROR(VLOOKUP(AG42,'混合複'!AG:AI,3,FALSE)),"",VLOOKUP(AG42,'混合複'!AG:AI,3,FALSE)),VLOOKUP(AG42,'女子単'!AG:AI,3,FALSE)))</f>
      </c>
      <c r="I42" s="21"/>
      <c r="J42" s="18"/>
      <c r="K42" s="22"/>
      <c r="L42" s="105">
        <f>A41&amp;IF(A41="","",IF(AD42="愛知","",IF(AD42="","","●")))</f>
      </c>
      <c r="X42" s="91">
        <f ca="1">IF(INDIRECT("A41")="","",INDIRECT("A41"))</f>
      </c>
      <c r="Y42" s="91">
        <f ca="1">IF(INDIRECT("B42")="","",INDIRECT("B42"))</f>
      </c>
      <c r="Z42" s="91">
        <f ca="1">IF(INDIRECT("C42")="","",INDIRECT("C42"))</f>
      </c>
      <c r="AA42" s="91">
        <f ca="1">IF(INDIRECT("D42")="","",INDIRECT("D42"))</f>
      </c>
      <c r="AB42" s="91">
        <f ca="1">IF(INDIRECT("E42")="","",INDIRECT("E42"))</f>
      </c>
      <c r="AC42" s="91">
        <f ca="1">IF(INDIRECT("F42")="","",INDIRECT("F42"))</f>
      </c>
      <c r="AD42" s="91">
        <f ca="1">IF(INDIRECT("G42")="","",INDIRECT("G42"))</f>
      </c>
      <c r="AE42" s="91">
        <f ca="1">IF(INDIRECT("H42")="","",INDIRECT("H42"))</f>
      </c>
      <c r="AF42" s="91">
        <f ca="1">IF(INDIRECT("I42")="","",INDIRECT("I42"))</f>
      </c>
      <c r="AG42" s="91">
        <f ca="1">IF(INDIRECT("J42")="","",INDIRECT("J42"))</f>
      </c>
      <c r="AH42" s="91">
        <f ca="1">IF(INDIRECT("K42")="","",INDIRECT("K42"))</f>
      </c>
      <c r="AI42" s="91">
        <f ca="1">IF(INDIRECT("A41")="","",INDIRECT("A41"))</f>
      </c>
    </row>
  </sheetData>
  <sheetProtection sheet="1"/>
  <mergeCells count="21">
    <mergeCell ref="A9:A10"/>
    <mergeCell ref="A11:A12"/>
    <mergeCell ref="A13:A14"/>
    <mergeCell ref="A15:A16"/>
    <mergeCell ref="A1:K1"/>
    <mergeCell ref="A3:A4"/>
    <mergeCell ref="A5:A6"/>
    <mergeCell ref="A7:A8"/>
    <mergeCell ref="A17:A18"/>
    <mergeCell ref="A19:A20"/>
    <mergeCell ref="A25:A26"/>
    <mergeCell ref="A27:A28"/>
    <mergeCell ref="A29:A30"/>
    <mergeCell ref="A21:A22"/>
    <mergeCell ref="A23:A24"/>
    <mergeCell ref="A41:A42"/>
    <mergeCell ref="A33:A34"/>
    <mergeCell ref="A35:A36"/>
    <mergeCell ref="A37:A38"/>
    <mergeCell ref="A39:A40"/>
    <mergeCell ref="A31:A32"/>
  </mergeCells>
  <dataValidations count="6">
    <dataValidation type="list" allowBlank="1" showInputMessage="1" showErrorMessage="1" sqref="G3:G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出場種目" prompt="出場種目を選択" sqref="A3:A42">
      <formula1>"30WD,35WD,40WD,45WD,50WD,55WD,60WD,65WD,70WD,75WD,80WD"</formula1>
    </dataValidation>
    <dataValidation type="textLength" operator="equal" allowBlank="1" showInputMessage="1" showErrorMessage="1" errorTitle="10桁で入力してください" error="2019年度より会員番号は10桁に変更されています" imeMode="disabled" sqref="J3:J42">
      <formula1>10</formula1>
    </dataValidation>
    <dataValidation type="list" allowBlank="1" showInputMessage="1" showErrorMessage="1" promptTitle="以下の項目の上から順に当てはまる資格を選択してください" prompt="①：前回の全日本シニアBEST16入り(種目は問わない)&#10;②：75歳以上種目（公開競技）に出場&#10;③：前年度の県社会人兼シニア予選会出場者" sqref="I3:I42">
      <formula1>"①前回BEST16,②75歳以上種目,③予選会出場"</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AI42"/>
  <sheetViews>
    <sheetView showGridLines="0" zoomScalePageLayoutView="0" workbookViewId="0" topLeftCell="A1">
      <selection activeCell="A3" sqref="A3:A4"/>
    </sheetView>
  </sheetViews>
  <sheetFormatPr defaultColWidth="9.00390625" defaultRowHeight="19.5" customHeight="1"/>
  <cols>
    <col min="1" max="1" width="6.50390625" style="99" customWidth="1"/>
    <col min="2" max="2" width="14.375" style="92" customWidth="1"/>
    <col min="3" max="3" width="15.625" style="92" customWidth="1"/>
    <col min="4" max="5" width="11.375" style="92" customWidth="1"/>
    <col min="6" max="6" width="7.25390625" style="100" customWidth="1"/>
    <col min="7" max="7" width="6.00390625" style="92" customWidth="1"/>
    <col min="8" max="8" width="6.125" style="100" customWidth="1"/>
    <col min="9" max="9" width="14.25390625" style="92" customWidth="1"/>
    <col min="10" max="10" width="11.625" style="92" customWidth="1"/>
    <col min="11" max="11" width="9.375" style="92" customWidth="1"/>
    <col min="12" max="12" width="9.125" style="105" customWidth="1"/>
    <col min="13" max="13" width="5.125" style="111" customWidth="1"/>
    <col min="14" max="23" width="5.625" style="111" customWidth="1"/>
    <col min="24" max="35" width="1.625" style="91" customWidth="1"/>
    <col min="36" max="16384" width="9.00390625" style="92" customWidth="1"/>
  </cols>
  <sheetData>
    <row r="1" spans="1:23" ht="30" customHeight="1">
      <c r="A1" s="217" t="s">
        <v>100</v>
      </c>
      <c r="B1" s="218"/>
      <c r="C1" s="218"/>
      <c r="D1" s="218"/>
      <c r="E1" s="218"/>
      <c r="F1" s="218"/>
      <c r="G1" s="218"/>
      <c r="H1" s="218"/>
      <c r="I1" s="218"/>
      <c r="J1" s="218"/>
      <c r="K1" s="219"/>
      <c r="M1" s="106" t="s">
        <v>101</v>
      </c>
      <c r="N1" s="106" t="s">
        <v>102</v>
      </c>
      <c r="O1" s="106" t="s">
        <v>103</v>
      </c>
      <c r="P1" s="106" t="s">
        <v>104</v>
      </c>
      <c r="Q1" s="106" t="s">
        <v>105</v>
      </c>
      <c r="R1" s="106" t="s">
        <v>106</v>
      </c>
      <c r="S1" s="106" t="s">
        <v>107</v>
      </c>
      <c r="T1" s="106" t="s">
        <v>108</v>
      </c>
      <c r="U1" s="106" t="s">
        <v>109</v>
      </c>
      <c r="V1" s="106" t="s">
        <v>110</v>
      </c>
      <c r="W1" s="106" t="s">
        <v>239</v>
      </c>
    </row>
    <row r="2" spans="1:23" ht="30" customHeight="1">
      <c r="A2" s="93" t="s">
        <v>21</v>
      </c>
      <c r="B2" s="94" t="s">
        <v>22</v>
      </c>
      <c r="C2" s="94" t="s">
        <v>45</v>
      </c>
      <c r="D2" s="95" t="s">
        <v>19</v>
      </c>
      <c r="E2" s="96" t="s">
        <v>57</v>
      </c>
      <c r="F2" s="96" t="s">
        <v>35</v>
      </c>
      <c r="G2" s="107" t="s">
        <v>20</v>
      </c>
      <c r="H2" s="96" t="s">
        <v>23</v>
      </c>
      <c r="I2" s="96" t="s">
        <v>32</v>
      </c>
      <c r="J2" s="94" t="s">
        <v>246</v>
      </c>
      <c r="K2" s="122" t="s">
        <v>224</v>
      </c>
      <c r="M2" s="108">
        <f aca="true" t="shared" si="0" ref="M2:W2">COUNTIF($A:$A,M1)</f>
        <v>0</v>
      </c>
      <c r="N2" s="108">
        <f t="shared" si="0"/>
        <v>0</v>
      </c>
      <c r="O2" s="108">
        <f t="shared" si="0"/>
        <v>0</v>
      </c>
      <c r="P2" s="108">
        <f t="shared" si="0"/>
        <v>0</v>
      </c>
      <c r="Q2" s="108">
        <f t="shared" si="0"/>
        <v>0</v>
      </c>
      <c r="R2" s="108">
        <f t="shared" si="0"/>
        <v>0</v>
      </c>
      <c r="S2" s="108">
        <f t="shared" si="0"/>
        <v>0</v>
      </c>
      <c r="T2" s="108">
        <f t="shared" si="0"/>
        <v>0</v>
      </c>
      <c r="U2" s="108">
        <f t="shared" si="0"/>
        <v>0</v>
      </c>
      <c r="V2" s="108">
        <f t="shared" si="0"/>
        <v>0</v>
      </c>
      <c r="W2" s="108">
        <f t="shared" si="0"/>
        <v>0</v>
      </c>
    </row>
    <row r="3" spans="1:35" ht="19.5" customHeight="1">
      <c r="A3" s="220"/>
      <c r="B3" s="14"/>
      <c r="C3" s="14"/>
      <c r="D3" s="15"/>
      <c r="E3" s="15"/>
      <c r="F3" s="98">
        <f aca="true" t="shared" si="1" ref="F3:F42">IF(E3&lt;&gt;"",DATEDIF(E3,DATEVALUE("2021/4/1"),"Y"),"")</f>
      </c>
      <c r="G3" s="16"/>
      <c r="H3" s="137">
        <f>IF(AG3="","",IF(ISERROR(VLOOKUP(AG3,'男子複'!AG:AI,3,FALSE)),"",VLOOKUP(AG3,'男子複'!AG:AI,3,FALSE)))</f>
      </c>
      <c r="I3" s="123"/>
      <c r="J3" s="14"/>
      <c r="K3" s="17"/>
      <c r="L3" s="105">
        <f>A3&amp;IF(A3="","",IF(AD3="愛知","",IF(AD3="","","●")))</f>
      </c>
      <c r="M3" s="112" t="s">
        <v>111</v>
      </c>
      <c r="N3" s="112" t="s">
        <v>112</v>
      </c>
      <c r="O3" s="112" t="s">
        <v>113</v>
      </c>
      <c r="P3" s="112" t="s">
        <v>114</v>
      </c>
      <c r="Q3" s="112" t="s">
        <v>115</v>
      </c>
      <c r="R3" s="112" t="s">
        <v>116</v>
      </c>
      <c r="S3" s="112" t="s">
        <v>117</v>
      </c>
      <c r="T3" s="112" t="s">
        <v>118</v>
      </c>
      <c r="U3" s="112" t="s">
        <v>119</v>
      </c>
      <c r="V3" s="112" t="s">
        <v>120</v>
      </c>
      <c r="W3" s="112" t="s">
        <v>240</v>
      </c>
      <c r="X3" s="91">
        <f ca="1">IF(INDIRECT("A3")="","",INDIRECT("A3"))</f>
      </c>
      <c r="Y3" s="91">
        <f ca="1">IF(INDIRECT("B3")="","",INDIRECT("B3"))</f>
      </c>
      <c r="Z3" s="91">
        <f ca="1">IF(INDIRECT("C3")="","",INDIRECT("C3"))</f>
      </c>
      <c r="AA3" s="91">
        <f ca="1">IF(INDIRECT("D3")="","",INDIRECT("D3"))</f>
      </c>
      <c r="AB3" s="91">
        <f ca="1">IF(INDIRECT("E3")="","",INDIRECT("E3"))</f>
      </c>
      <c r="AC3" s="91">
        <f ca="1">IF(INDIRECT("F3")="","",INDIRECT("F3"))</f>
      </c>
      <c r="AD3" s="91">
        <f ca="1">IF(INDIRECT("G3")="","",INDIRECT("G3"))</f>
      </c>
      <c r="AE3" s="91">
        <f ca="1">IF(INDIRECT("H3")="","",INDIRECT("H3"))</f>
      </c>
      <c r="AF3" s="91">
        <f ca="1">IF(INDIRECT("I3")="","",INDIRECT("I3"))</f>
      </c>
      <c r="AG3" s="91">
        <f ca="1">IF(INDIRECT("J3")="","",INDIRECT("J3"))</f>
      </c>
      <c r="AH3" s="91">
        <f ca="1">IF(INDIRECT("K3")="","",INDIRECT("K3"))</f>
      </c>
      <c r="AI3" s="91">
        <f ca="1">IF(INDIRECT("A3")="","",INDIRECT("A3"))</f>
      </c>
    </row>
    <row r="4" spans="1:35" ht="19.5" customHeight="1">
      <c r="A4" s="221"/>
      <c r="B4" s="18"/>
      <c r="C4" s="18"/>
      <c r="D4" s="19"/>
      <c r="E4" s="19"/>
      <c r="F4" s="109">
        <f t="shared" si="1"/>
      </c>
      <c r="G4" s="20"/>
      <c r="H4" s="138">
        <f>IF(AG4="","",IF(ISERROR(VLOOKUP(AG4,'女子複'!AG:AI,3,FALSE)),"",VLOOKUP(AG4,'女子複'!AG:AI,3,FALSE)))</f>
      </c>
      <c r="I4" s="21"/>
      <c r="J4" s="18"/>
      <c r="K4" s="22"/>
      <c r="L4" s="105">
        <f>A3&amp;IF(A3="","",IF(AD4="愛知","",IF(AD4="","","●")))</f>
      </c>
      <c r="M4" s="110">
        <f aca="true" t="shared" si="2" ref="M4:W4">COUNTIF($L:$L,M3)/2</f>
        <v>0</v>
      </c>
      <c r="N4" s="110">
        <f t="shared" si="2"/>
        <v>0</v>
      </c>
      <c r="O4" s="110">
        <f t="shared" si="2"/>
        <v>0</v>
      </c>
      <c r="P4" s="110">
        <f t="shared" si="2"/>
        <v>0</v>
      </c>
      <c r="Q4" s="110">
        <f t="shared" si="2"/>
        <v>0</v>
      </c>
      <c r="R4" s="110">
        <f t="shared" si="2"/>
        <v>0</v>
      </c>
      <c r="S4" s="110">
        <f t="shared" si="2"/>
        <v>0</v>
      </c>
      <c r="T4" s="110">
        <f t="shared" si="2"/>
        <v>0</v>
      </c>
      <c r="U4" s="110">
        <f t="shared" si="2"/>
        <v>0</v>
      </c>
      <c r="V4" s="110">
        <f t="shared" si="2"/>
        <v>0</v>
      </c>
      <c r="W4" s="110">
        <f t="shared" si="2"/>
        <v>0</v>
      </c>
      <c r="X4" s="91">
        <f ca="1">IF(INDIRECT("A3")="","",INDIRECT("A3"))</f>
      </c>
      <c r="Y4" s="91">
        <f ca="1">IF(INDIRECT("B4")="","",INDIRECT("B4"))</f>
      </c>
      <c r="Z4" s="91">
        <f ca="1">IF(INDIRECT("C4")="","",INDIRECT("C4"))</f>
      </c>
      <c r="AA4" s="91">
        <f ca="1">IF(INDIRECT("D4")="","",INDIRECT("D4"))</f>
      </c>
      <c r="AB4" s="91">
        <f ca="1">IF(INDIRECT("E4")="","",INDIRECT("E4"))</f>
      </c>
      <c r="AC4" s="91">
        <f ca="1">IF(INDIRECT("F4")="","",INDIRECT("F4"))</f>
      </c>
      <c r="AD4" s="91">
        <f ca="1">IF(INDIRECT("G4")="","",INDIRECT("G4"))</f>
      </c>
      <c r="AE4" s="91">
        <f ca="1">IF(INDIRECT("H4")="","",INDIRECT("H4"))</f>
      </c>
      <c r="AF4" s="91">
        <f ca="1">IF(INDIRECT("I4")="","",INDIRECT("I4"))</f>
      </c>
      <c r="AG4" s="91">
        <f ca="1">IF(INDIRECT("J4")="","",INDIRECT("J4"))</f>
      </c>
      <c r="AH4" s="91">
        <f ca="1">IF(INDIRECT("K4")="","",INDIRECT("K4"))</f>
      </c>
      <c r="AI4" s="91">
        <f ca="1">IF(INDIRECT("A3")="","",INDIRECT("A3"))</f>
      </c>
    </row>
    <row r="5" spans="1:35" ht="19.5" customHeight="1">
      <c r="A5" s="220"/>
      <c r="B5" s="14"/>
      <c r="C5" s="14"/>
      <c r="D5" s="15"/>
      <c r="E5" s="15"/>
      <c r="F5" s="98">
        <f t="shared" si="1"/>
      </c>
      <c r="G5" s="16"/>
      <c r="H5" s="137">
        <f>IF(AG5="","",IF(ISERROR(VLOOKUP(AG5,'男子複'!AG:AI,3,FALSE)),"",VLOOKUP(AG5,'男子複'!AG:AI,3,FALSE)))</f>
      </c>
      <c r="I5" s="123"/>
      <c r="J5" s="14"/>
      <c r="K5" s="17"/>
      <c r="L5" s="105">
        <f>A5&amp;IF(A5="","",IF(AD5="愛知","",IF(AD5="","","●")))</f>
      </c>
      <c r="X5" s="91">
        <f ca="1">IF(INDIRECT("A5")="","",INDIRECT("A5"))</f>
      </c>
      <c r="Y5" s="91">
        <f ca="1">IF(INDIRECT("B5")="","",INDIRECT("B5"))</f>
      </c>
      <c r="Z5" s="91">
        <f ca="1">IF(INDIRECT("C5")="","",INDIRECT("C5"))</f>
      </c>
      <c r="AA5" s="91">
        <f ca="1">IF(INDIRECT("D5")="","",INDIRECT("D5"))</f>
      </c>
      <c r="AB5" s="91">
        <f ca="1">IF(INDIRECT("E5")="","",INDIRECT("E5"))</f>
      </c>
      <c r="AC5" s="91">
        <f ca="1">IF(INDIRECT("F5")="","",INDIRECT("F5"))</f>
      </c>
      <c r="AD5" s="91">
        <f ca="1">IF(INDIRECT("G5")="","",INDIRECT("G5"))</f>
      </c>
      <c r="AE5" s="91">
        <f ca="1">IF(INDIRECT("H5")="","",INDIRECT("H5"))</f>
      </c>
      <c r="AF5" s="91">
        <f ca="1">IF(INDIRECT("I5")="","",INDIRECT("I5"))</f>
      </c>
      <c r="AG5" s="91">
        <f ca="1">IF(INDIRECT("J5")="","",INDIRECT("J5"))</f>
      </c>
      <c r="AH5" s="91">
        <f ca="1">IF(INDIRECT("K5")="","",INDIRECT("K5"))</f>
      </c>
      <c r="AI5" s="91">
        <f ca="1">IF(INDIRECT("A5")="","",INDIRECT("A5"))</f>
      </c>
    </row>
    <row r="6" spans="1:35" ht="19.5" customHeight="1">
      <c r="A6" s="221"/>
      <c r="B6" s="18"/>
      <c r="C6" s="18"/>
      <c r="D6" s="19"/>
      <c r="E6" s="19"/>
      <c r="F6" s="109">
        <f t="shared" si="1"/>
      </c>
      <c r="G6" s="20"/>
      <c r="H6" s="138">
        <f>IF(AG6="","",IF(ISERROR(VLOOKUP(AG6,'女子複'!AG:AI,3,FALSE)),"",VLOOKUP(AG6,'女子複'!AG:AI,3,FALSE)))</f>
      </c>
      <c r="I6" s="21"/>
      <c r="J6" s="18"/>
      <c r="K6" s="22"/>
      <c r="L6" s="105">
        <f>A5&amp;IF(A5="","",IF(AD6="愛知","",IF(AD6="","","●")))</f>
      </c>
      <c r="X6" s="91">
        <f ca="1">IF(INDIRECT("A5")="","",INDIRECT("A5"))</f>
      </c>
      <c r="Y6" s="91">
        <f ca="1">IF(INDIRECT("B6")="","",INDIRECT("B6"))</f>
      </c>
      <c r="Z6" s="91">
        <f ca="1">IF(INDIRECT("C6")="","",INDIRECT("C6"))</f>
      </c>
      <c r="AA6" s="91">
        <f ca="1">IF(INDIRECT("D6")="","",INDIRECT("D6"))</f>
      </c>
      <c r="AB6" s="91">
        <f ca="1">IF(INDIRECT("E6")="","",INDIRECT("E6"))</f>
      </c>
      <c r="AC6" s="91">
        <f ca="1">IF(INDIRECT("F6")="","",INDIRECT("F6"))</f>
      </c>
      <c r="AD6" s="91">
        <f ca="1">IF(INDIRECT("G6")="","",INDIRECT("G6"))</f>
      </c>
      <c r="AE6" s="91">
        <f ca="1">IF(INDIRECT("H6")="","",INDIRECT("H6"))</f>
      </c>
      <c r="AF6" s="91">
        <f ca="1">IF(INDIRECT("I6")="","",INDIRECT("I6"))</f>
      </c>
      <c r="AG6" s="91">
        <f ca="1">IF(INDIRECT("J6")="","",INDIRECT("J6"))</f>
      </c>
      <c r="AH6" s="91">
        <f ca="1">IF(INDIRECT("K6")="","",INDIRECT("K6"))</f>
      </c>
      <c r="AI6" s="91">
        <f ca="1">IF(INDIRECT("A5")="","",INDIRECT("A5"))</f>
      </c>
    </row>
    <row r="7" spans="1:35" ht="19.5" customHeight="1">
      <c r="A7" s="220"/>
      <c r="B7" s="14"/>
      <c r="C7" s="14"/>
      <c r="D7" s="15"/>
      <c r="E7" s="15"/>
      <c r="F7" s="98">
        <f t="shared" si="1"/>
      </c>
      <c r="G7" s="16"/>
      <c r="H7" s="137">
        <f>IF(AG7="","",IF(ISERROR(VLOOKUP(AG7,'男子複'!AG:AI,3,FALSE)),"",VLOOKUP(AG7,'男子複'!AG:AI,3,FALSE)))</f>
      </c>
      <c r="I7" s="123"/>
      <c r="J7" s="14"/>
      <c r="K7" s="17"/>
      <c r="L7" s="105">
        <f>A7&amp;IF(A7="","",IF(AD7="愛知","",IF(AD7="","","●")))</f>
      </c>
      <c r="X7" s="91">
        <f ca="1">IF(INDIRECT("A7")="","",INDIRECT("A7"))</f>
      </c>
      <c r="Y7" s="91">
        <f ca="1">IF(INDIRECT("B7")="","",INDIRECT("B7"))</f>
      </c>
      <c r="Z7" s="91">
        <f ca="1">IF(INDIRECT("C7")="","",INDIRECT("C7"))</f>
      </c>
      <c r="AA7" s="91">
        <f ca="1">IF(INDIRECT("D7")="","",INDIRECT("D7"))</f>
      </c>
      <c r="AB7" s="91">
        <f ca="1">IF(INDIRECT("E7")="","",INDIRECT("E7"))</f>
      </c>
      <c r="AC7" s="91">
        <f ca="1">IF(INDIRECT("F7")="","",INDIRECT("F7"))</f>
      </c>
      <c r="AD7" s="91">
        <f ca="1">IF(INDIRECT("G7")="","",INDIRECT("G7"))</f>
      </c>
      <c r="AE7" s="91">
        <f ca="1">IF(INDIRECT("H7")="","",INDIRECT("H7"))</f>
      </c>
      <c r="AF7" s="91">
        <f ca="1">IF(INDIRECT("I7")="","",INDIRECT("I7"))</f>
      </c>
      <c r="AG7" s="91">
        <f ca="1">IF(INDIRECT("J7")="","",INDIRECT("J7"))</f>
      </c>
      <c r="AH7" s="91">
        <f ca="1">IF(INDIRECT("K7")="","",INDIRECT("K7"))</f>
      </c>
      <c r="AI7" s="91">
        <f ca="1">IF(INDIRECT("A7")="","",INDIRECT("A7"))</f>
      </c>
    </row>
    <row r="8" spans="1:35" ht="19.5" customHeight="1">
      <c r="A8" s="221"/>
      <c r="B8" s="18"/>
      <c r="C8" s="18"/>
      <c r="D8" s="19"/>
      <c r="E8" s="19"/>
      <c r="F8" s="109">
        <f t="shared" si="1"/>
      </c>
      <c r="G8" s="20"/>
      <c r="H8" s="138">
        <f>IF(AG8="","",IF(ISERROR(VLOOKUP(AG8,'女子複'!AG:AI,3,FALSE)),"",VLOOKUP(AG8,'女子複'!AG:AI,3,FALSE)))</f>
      </c>
      <c r="I8" s="21"/>
      <c r="J8" s="18"/>
      <c r="K8" s="22"/>
      <c r="L8" s="105">
        <f>A7&amp;IF(A7="","",IF(AD8="愛知","",IF(AD8="","","●")))</f>
      </c>
      <c r="X8" s="91">
        <f ca="1">IF(INDIRECT("A7")="","",INDIRECT("A7"))</f>
      </c>
      <c r="Y8" s="91">
        <f ca="1">IF(INDIRECT("B8")="","",INDIRECT("B8"))</f>
      </c>
      <c r="Z8" s="91">
        <f ca="1">IF(INDIRECT("C8")="","",INDIRECT("C8"))</f>
      </c>
      <c r="AA8" s="91">
        <f ca="1">IF(INDIRECT("D8")="","",INDIRECT("D8"))</f>
      </c>
      <c r="AB8" s="91">
        <f ca="1">IF(INDIRECT("E8")="","",INDIRECT("E8"))</f>
      </c>
      <c r="AC8" s="91">
        <f ca="1">IF(INDIRECT("F8")="","",INDIRECT("F8"))</f>
      </c>
      <c r="AD8" s="91">
        <f ca="1">IF(INDIRECT("G8")="","",INDIRECT("G8"))</f>
      </c>
      <c r="AE8" s="91">
        <f ca="1">IF(INDIRECT("H8")="","",INDIRECT("H8"))</f>
      </c>
      <c r="AF8" s="91">
        <f ca="1">IF(INDIRECT("I8")="","",INDIRECT("I8"))</f>
      </c>
      <c r="AG8" s="91">
        <f ca="1">IF(INDIRECT("J8")="","",INDIRECT("J8"))</f>
      </c>
      <c r="AH8" s="91">
        <f ca="1">IF(INDIRECT("K8")="","",INDIRECT("K8"))</f>
      </c>
      <c r="AI8" s="91">
        <f ca="1">IF(INDIRECT("A7")="","",INDIRECT("A7"))</f>
      </c>
    </row>
    <row r="9" spans="1:35" ht="19.5" customHeight="1">
      <c r="A9" s="220"/>
      <c r="B9" s="14"/>
      <c r="C9" s="14"/>
      <c r="D9" s="15"/>
      <c r="E9" s="15"/>
      <c r="F9" s="98">
        <f t="shared" si="1"/>
      </c>
      <c r="G9" s="16"/>
      <c r="H9" s="137">
        <f>IF(AG9="","",IF(ISERROR(VLOOKUP(AG9,'男子複'!AG:AI,3,FALSE)),"",VLOOKUP(AG9,'男子複'!AG:AI,3,FALSE)))</f>
      </c>
      <c r="I9" s="123"/>
      <c r="J9" s="14"/>
      <c r="K9" s="17"/>
      <c r="L9" s="105">
        <f>A9&amp;IF(A9="","",IF(AD9="愛知","",IF(AD9="","","●")))</f>
      </c>
      <c r="X9" s="91">
        <f ca="1">IF(INDIRECT("A9")="","",INDIRECT("A9"))</f>
      </c>
      <c r="Y9" s="91">
        <f ca="1">IF(INDIRECT("B9")="","",INDIRECT("B9"))</f>
      </c>
      <c r="Z9" s="91">
        <f ca="1">IF(INDIRECT("C9")="","",INDIRECT("C9"))</f>
      </c>
      <c r="AA9" s="91">
        <f ca="1">IF(INDIRECT("D9")="","",INDIRECT("D9"))</f>
      </c>
      <c r="AB9" s="91">
        <f ca="1">IF(INDIRECT("E9")="","",INDIRECT("E9"))</f>
      </c>
      <c r="AC9" s="91">
        <f ca="1">IF(INDIRECT("F9")="","",INDIRECT("F9"))</f>
      </c>
      <c r="AD9" s="91">
        <f ca="1">IF(INDIRECT("G9")="","",INDIRECT("G9"))</f>
      </c>
      <c r="AE9" s="91">
        <f ca="1">IF(INDIRECT("H9")="","",INDIRECT("H9"))</f>
      </c>
      <c r="AF9" s="91">
        <f ca="1">IF(INDIRECT("I9")="","",INDIRECT("I9"))</f>
      </c>
      <c r="AG9" s="91">
        <f ca="1">IF(INDIRECT("J9")="","",INDIRECT("J9"))</f>
      </c>
      <c r="AH9" s="91">
        <f ca="1">IF(INDIRECT("K9")="","",INDIRECT("K9"))</f>
      </c>
      <c r="AI9" s="91">
        <f ca="1">IF(INDIRECT("A9")="","",INDIRECT("A9"))</f>
      </c>
    </row>
    <row r="10" spans="1:35" ht="19.5" customHeight="1">
      <c r="A10" s="221"/>
      <c r="B10" s="18"/>
      <c r="C10" s="18"/>
      <c r="D10" s="19"/>
      <c r="E10" s="19"/>
      <c r="F10" s="109">
        <f t="shared" si="1"/>
      </c>
      <c r="G10" s="20"/>
      <c r="H10" s="138">
        <f>IF(AG10="","",IF(ISERROR(VLOOKUP(AG10,'女子複'!AG:AI,3,FALSE)),"",VLOOKUP(AG10,'女子複'!AG:AI,3,FALSE)))</f>
      </c>
      <c r="I10" s="21"/>
      <c r="J10" s="18"/>
      <c r="K10" s="22"/>
      <c r="L10" s="105">
        <f>A9&amp;IF(A9="","",IF(AD10="愛知","",IF(AD10="","","●")))</f>
      </c>
      <c r="X10" s="91">
        <f ca="1">IF(INDIRECT("A9")="","",INDIRECT("A9"))</f>
      </c>
      <c r="Y10" s="91">
        <f ca="1">IF(INDIRECT("B10")="","",INDIRECT("B10"))</f>
      </c>
      <c r="Z10" s="91">
        <f ca="1">IF(INDIRECT("C10")="","",INDIRECT("C10"))</f>
      </c>
      <c r="AA10" s="91">
        <f ca="1">IF(INDIRECT("D10")="","",INDIRECT("D10"))</f>
      </c>
      <c r="AB10" s="91">
        <f ca="1">IF(INDIRECT("E10")="","",INDIRECT("E10"))</f>
      </c>
      <c r="AC10" s="91">
        <f ca="1">IF(INDIRECT("F10")="","",INDIRECT("F10"))</f>
      </c>
      <c r="AD10" s="91">
        <f ca="1">IF(INDIRECT("G10")="","",INDIRECT("G10"))</f>
      </c>
      <c r="AE10" s="91">
        <f ca="1">IF(INDIRECT("H10")="","",INDIRECT("H10"))</f>
      </c>
      <c r="AF10" s="91">
        <f ca="1">IF(INDIRECT("I10")="","",INDIRECT("I10"))</f>
      </c>
      <c r="AG10" s="91">
        <f ca="1">IF(INDIRECT("J10")="","",INDIRECT("J10"))</f>
      </c>
      <c r="AH10" s="91">
        <f ca="1">IF(INDIRECT("K10")="","",INDIRECT("K10"))</f>
      </c>
      <c r="AI10" s="91">
        <f ca="1">IF(INDIRECT("A9")="","",INDIRECT("A9"))</f>
      </c>
    </row>
    <row r="11" spans="1:35" ht="19.5" customHeight="1">
      <c r="A11" s="220"/>
      <c r="B11" s="14"/>
      <c r="C11" s="14"/>
      <c r="D11" s="15"/>
      <c r="E11" s="15"/>
      <c r="F11" s="98">
        <f t="shared" si="1"/>
      </c>
      <c r="G11" s="16"/>
      <c r="H11" s="137">
        <f>IF(AG11="","",IF(ISERROR(VLOOKUP(AG11,'男子複'!AG:AI,3,FALSE)),"",VLOOKUP(AG11,'男子複'!AG:AI,3,FALSE)))</f>
      </c>
      <c r="I11" s="123"/>
      <c r="J11" s="14"/>
      <c r="K11" s="17"/>
      <c r="L11" s="105">
        <f>A11&amp;IF(A11="","",IF(AD11="愛知","",IF(AD11="","","●")))</f>
      </c>
      <c r="X11" s="91">
        <f ca="1">IF(INDIRECT("A11")="","",INDIRECT("A11"))</f>
      </c>
      <c r="Y11" s="91">
        <f ca="1">IF(INDIRECT("B11")="","",INDIRECT("B11"))</f>
      </c>
      <c r="Z11" s="91">
        <f ca="1">IF(INDIRECT("C11")="","",INDIRECT("C11"))</f>
      </c>
      <c r="AA11" s="91">
        <f ca="1">IF(INDIRECT("D11")="","",INDIRECT("D11"))</f>
      </c>
      <c r="AB11" s="91">
        <f ca="1">IF(INDIRECT("E11")="","",INDIRECT("E11"))</f>
      </c>
      <c r="AC11" s="91">
        <f ca="1">IF(INDIRECT("F11")="","",INDIRECT("F11"))</f>
      </c>
      <c r="AD11" s="91">
        <f ca="1">IF(INDIRECT("G11")="","",INDIRECT("G11"))</f>
      </c>
      <c r="AE11" s="91">
        <f ca="1">IF(INDIRECT("H11")="","",INDIRECT("H11"))</f>
      </c>
      <c r="AF11" s="91">
        <f ca="1">IF(INDIRECT("I11")="","",INDIRECT("I11"))</f>
      </c>
      <c r="AG11" s="91">
        <f ca="1">IF(INDIRECT("J11")="","",INDIRECT("J11"))</f>
      </c>
      <c r="AH11" s="91">
        <f ca="1">IF(INDIRECT("K11")="","",INDIRECT("K11"))</f>
      </c>
      <c r="AI11" s="91">
        <f ca="1">IF(INDIRECT("A11")="","",INDIRECT("A11"))</f>
      </c>
    </row>
    <row r="12" spans="1:35" ht="19.5" customHeight="1">
      <c r="A12" s="221"/>
      <c r="B12" s="18"/>
      <c r="C12" s="18"/>
      <c r="D12" s="19"/>
      <c r="E12" s="19"/>
      <c r="F12" s="109">
        <f t="shared" si="1"/>
      </c>
      <c r="G12" s="20"/>
      <c r="H12" s="138">
        <f>IF(AG12="","",IF(ISERROR(VLOOKUP(AG12,'女子複'!AG:AI,3,FALSE)),"",VLOOKUP(AG12,'女子複'!AG:AI,3,FALSE)))</f>
      </c>
      <c r="I12" s="21"/>
      <c r="J12" s="18"/>
      <c r="K12" s="22"/>
      <c r="L12" s="105">
        <f>A11&amp;IF(A11="","",IF(AD12="愛知","",IF(AD12="","","●")))</f>
      </c>
      <c r="X12" s="91">
        <f ca="1">IF(INDIRECT("A11")="","",INDIRECT("A11"))</f>
      </c>
      <c r="Y12" s="91">
        <f ca="1">IF(INDIRECT("B12")="","",INDIRECT("B12"))</f>
      </c>
      <c r="Z12" s="91">
        <f ca="1">IF(INDIRECT("C12")="","",INDIRECT("C12"))</f>
      </c>
      <c r="AA12" s="91">
        <f ca="1">IF(INDIRECT("D12")="","",INDIRECT("D12"))</f>
      </c>
      <c r="AB12" s="91">
        <f ca="1">IF(INDIRECT("E12")="","",INDIRECT("E12"))</f>
      </c>
      <c r="AC12" s="91">
        <f ca="1">IF(INDIRECT("F12")="","",INDIRECT("F12"))</f>
      </c>
      <c r="AD12" s="91">
        <f ca="1">IF(INDIRECT("G12")="","",INDIRECT("G12"))</f>
      </c>
      <c r="AE12" s="91">
        <f ca="1">IF(INDIRECT("H12")="","",INDIRECT("H12"))</f>
      </c>
      <c r="AF12" s="91">
        <f ca="1">IF(INDIRECT("I12")="","",INDIRECT("I12"))</f>
      </c>
      <c r="AG12" s="91">
        <f ca="1">IF(INDIRECT("J12")="","",INDIRECT("J12"))</f>
      </c>
      <c r="AH12" s="91">
        <f ca="1">IF(INDIRECT("K12")="","",INDIRECT("K12"))</f>
      </c>
      <c r="AI12" s="91">
        <f ca="1">IF(INDIRECT("A11")="","",INDIRECT("A11"))</f>
      </c>
    </row>
    <row r="13" spans="1:35" ht="19.5" customHeight="1">
      <c r="A13" s="220"/>
      <c r="B13" s="14"/>
      <c r="C13" s="14"/>
      <c r="D13" s="15"/>
      <c r="E13" s="15"/>
      <c r="F13" s="98">
        <f t="shared" si="1"/>
      </c>
      <c r="G13" s="16"/>
      <c r="H13" s="137">
        <f>IF(AG13="","",IF(ISERROR(VLOOKUP(AG13,'男子複'!AG:AI,3,FALSE)),"",VLOOKUP(AG13,'男子複'!AG:AI,3,FALSE)))</f>
      </c>
      <c r="I13" s="123"/>
      <c r="J13" s="14"/>
      <c r="K13" s="17"/>
      <c r="L13" s="105">
        <f>A13&amp;IF(A13="","",IF(AD13="愛知","",IF(AD13="","","●")))</f>
      </c>
      <c r="X13" s="91">
        <f ca="1">IF(INDIRECT("A13")="","",INDIRECT("A13"))</f>
      </c>
      <c r="Y13" s="91">
        <f ca="1">IF(INDIRECT("B13")="","",INDIRECT("B13"))</f>
      </c>
      <c r="Z13" s="91">
        <f ca="1">IF(INDIRECT("C13")="","",INDIRECT("C13"))</f>
      </c>
      <c r="AA13" s="91">
        <f ca="1">IF(INDIRECT("D13")="","",INDIRECT("D13"))</f>
      </c>
      <c r="AB13" s="91">
        <f ca="1">IF(INDIRECT("E13")="","",INDIRECT("E13"))</f>
      </c>
      <c r="AC13" s="91">
        <f ca="1">IF(INDIRECT("F13")="","",INDIRECT("F13"))</f>
      </c>
      <c r="AD13" s="91">
        <f ca="1">IF(INDIRECT("G13")="","",INDIRECT("G13"))</f>
      </c>
      <c r="AE13" s="91">
        <f ca="1">IF(INDIRECT("H13")="","",INDIRECT("H13"))</f>
      </c>
      <c r="AF13" s="91">
        <f ca="1">IF(INDIRECT("I13")="","",INDIRECT("I13"))</f>
      </c>
      <c r="AG13" s="91">
        <f ca="1">IF(INDIRECT("J13")="","",INDIRECT("J13"))</f>
      </c>
      <c r="AH13" s="91">
        <f ca="1">IF(INDIRECT("K13")="","",INDIRECT("K13"))</f>
      </c>
      <c r="AI13" s="91">
        <f ca="1">IF(INDIRECT("A13")="","",INDIRECT("A13"))</f>
      </c>
    </row>
    <row r="14" spans="1:35" ht="19.5" customHeight="1">
      <c r="A14" s="221"/>
      <c r="B14" s="18"/>
      <c r="C14" s="18"/>
      <c r="D14" s="19"/>
      <c r="E14" s="19"/>
      <c r="F14" s="109">
        <f t="shared" si="1"/>
      </c>
      <c r="G14" s="20"/>
      <c r="H14" s="138">
        <f>IF(AG14="","",IF(ISERROR(VLOOKUP(AG14,'女子複'!AG:AI,3,FALSE)),"",VLOOKUP(AG14,'女子複'!AG:AI,3,FALSE)))</f>
      </c>
      <c r="I14" s="21"/>
      <c r="J14" s="18"/>
      <c r="K14" s="22"/>
      <c r="L14" s="105">
        <f>A13&amp;IF(A13="","",IF(AD14="愛知","",IF(AD14="","","●")))</f>
      </c>
      <c r="X14" s="91">
        <f ca="1">IF(INDIRECT("A13")="","",INDIRECT("A13"))</f>
      </c>
      <c r="Y14" s="91">
        <f ca="1">IF(INDIRECT("B14")="","",INDIRECT("B14"))</f>
      </c>
      <c r="Z14" s="91">
        <f ca="1">IF(INDIRECT("C14")="","",INDIRECT("C14"))</f>
      </c>
      <c r="AA14" s="91">
        <f ca="1">IF(INDIRECT("D14")="","",INDIRECT("D14"))</f>
      </c>
      <c r="AB14" s="91">
        <f ca="1">IF(INDIRECT("E14")="","",INDIRECT("E14"))</f>
      </c>
      <c r="AC14" s="91">
        <f ca="1">IF(INDIRECT("F14")="","",INDIRECT("F14"))</f>
      </c>
      <c r="AD14" s="91">
        <f ca="1">IF(INDIRECT("G14")="","",INDIRECT("G14"))</f>
      </c>
      <c r="AE14" s="91">
        <f ca="1">IF(INDIRECT("H14")="","",INDIRECT("H14"))</f>
      </c>
      <c r="AF14" s="91">
        <f ca="1">IF(INDIRECT("I14")="","",INDIRECT("I14"))</f>
      </c>
      <c r="AG14" s="91">
        <f ca="1">IF(INDIRECT("J14")="","",INDIRECT("J14"))</f>
      </c>
      <c r="AH14" s="91">
        <f ca="1">IF(INDIRECT("K14")="","",INDIRECT("K14"))</f>
      </c>
      <c r="AI14" s="91">
        <f ca="1">IF(INDIRECT("A13")="","",INDIRECT("A13"))</f>
      </c>
    </row>
    <row r="15" spans="1:35" ht="19.5" customHeight="1">
      <c r="A15" s="220"/>
      <c r="B15" s="14"/>
      <c r="C15" s="14"/>
      <c r="D15" s="15"/>
      <c r="E15" s="15"/>
      <c r="F15" s="98">
        <f t="shared" si="1"/>
      </c>
      <c r="G15" s="16"/>
      <c r="H15" s="137">
        <f>IF(AG15="","",IF(ISERROR(VLOOKUP(AG15,'男子複'!AG:AI,3,FALSE)),"",VLOOKUP(AG15,'男子複'!AG:AI,3,FALSE)))</f>
      </c>
      <c r="I15" s="123"/>
      <c r="J15" s="14"/>
      <c r="K15" s="17"/>
      <c r="L15" s="105">
        <f>A15&amp;IF(A15="","",IF(AD15="愛知","",IF(AD15="","","●")))</f>
      </c>
      <c r="X15" s="91">
        <f ca="1">IF(INDIRECT("A15")="","",INDIRECT("A15"))</f>
      </c>
      <c r="Y15" s="91">
        <f ca="1">IF(INDIRECT("B15")="","",INDIRECT("B15"))</f>
      </c>
      <c r="Z15" s="91">
        <f ca="1">IF(INDIRECT("C15")="","",INDIRECT("C15"))</f>
      </c>
      <c r="AA15" s="91">
        <f ca="1">IF(INDIRECT("D15")="","",INDIRECT("D15"))</f>
      </c>
      <c r="AB15" s="91">
        <f ca="1">IF(INDIRECT("E15")="","",INDIRECT("E15"))</f>
      </c>
      <c r="AC15" s="91">
        <f ca="1">IF(INDIRECT("F15")="","",INDIRECT("F15"))</f>
      </c>
      <c r="AD15" s="91">
        <f ca="1">IF(INDIRECT("G15")="","",INDIRECT("G15"))</f>
      </c>
      <c r="AE15" s="91">
        <f ca="1">IF(INDIRECT("H15")="","",INDIRECT("H15"))</f>
      </c>
      <c r="AF15" s="91">
        <f ca="1">IF(INDIRECT("I15")="","",INDIRECT("I15"))</f>
      </c>
      <c r="AG15" s="91">
        <f ca="1">IF(INDIRECT("J15")="","",INDIRECT("J15"))</f>
      </c>
      <c r="AH15" s="91">
        <f ca="1">IF(INDIRECT("K15")="","",INDIRECT("K15"))</f>
      </c>
      <c r="AI15" s="91">
        <f ca="1">IF(INDIRECT("A15")="","",INDIRECT("A15"))</f>
      </c>
    </row>
    <row r="16" spans="1:35" ht="19.5" customHeight="1">
      <c r="A16" s="221"/>
      <c r="B16" s="18"/>
      <c r="C16" s="18"/>
      <c r="D16" s="19"/>
      <c r="E16" s="19"/>
      <c r="F16" s="109">
        <f t="shared" si="1"/>
      </c>
      <c r="G16" s="20"/>
      <c r="H16" s="138">
        <f>IF(AG16="","",IF(ISERROR(VLOOKUP(AG16,'女子複'!AG:AI,3,FALSE)),"",VLOOKUP(AG16,'女子複'!AG:AI,3,FALSE)))</f>
      </c>
      <c r="I16" s="21"/>
      <c r="J16" s="18"/>
      <c r="K16" s="22"/>
      <c r="L16" s="105">
        <f>A15&amp;IF(A15="","",IF(AD16="愛知","",IF(AD16="","","●")))</f>
      </c>
      <c r="X16" s="91">
        <f ca="1">IF(INDIRECT("A15")="","",INDIRECT("A15"))</f>
      </c>
      <c r="Y16" s="91">
        <f ca="1">IF(INDIRECT("B16")="","",INDIRECT("B16"))</f>
      </c>
      <c r="Z16" s="91">
        <f ca="1">IF(INDIRECT("C16")="","",INDIRECT("C16"))</f>
      </c>
      <c r="AA16" s="91">
        <f ca="1">IF(INDIRECT("D16")="","",INDIRECT("D16"))</f>
      </c>
      <c r="AB16" s="91">
        <f ca="1">IF(INDIRECT("E16")="","",INDIRECT("E16"))</f>
      </c>
      <c r="AC16" s="91">
        <f ca="1">IF(INDIRECT("F16")="","",INDIRECT("F16"))</f>
      </c>
      <c r="AD16" s="91">
        <f ca="1">IF(INDIRECT("G16")="","",INDIRECT("G16"))</f>
      </c>
      <c r="AE16" s="91">
        <f ca="1">IF(INDIRECT("H16")="","",INDIRECT("H16"))</f>
      </c>
      <c r="AF16" s="91">
        <f ca="1">IF(INDIRECT("I16")="","",INDIRECT("I16"))</f>
      </c>
      <c r="AG16" s="91">
        <f ca="1">IF(INDIRECT("J16")="","",INDIRECT("J16"))</f>
      </c>
      <c r="AH16" s="91">
        <f ca="1">IF(INDIRECT("K16")="","",INDIRECT("K16"))</f>
      </c>
      <c r="AI16" s="91">
        <f ca="1">IF(INDIRECT("A15")="","",INDIRECT("A15"))</f>
      </c>
    </row>
    <row r="17" spans="1:35" ht="19.5" customHeight="1">
      <c r="A17" s="220"/>
      <c r="B17" s="14"/>
      <c r="C17" s="14"/>
      <c r="D17" s="15"/>
      <c r="E17" s="15"/>
      <c r="F17" s="98">
        <f t="shared" si="1"/>
      </c>
      <c r="G17" s="16"/>
      <c r="H17" s="137">
        <f>IF(AG17="","",IF(ISERROR(VLOOKUP(AG17,'男子複'!AG:AI,3,FALSE)),"",VLOOKUP(AG17,'男子複'!AG:AI,3,FALSE)))</f>
      </c>
      <c r="I17" s="123"/>
      <c r="J17" s="14"/>
      <c r="K17" s="17"/>
      <c r="L17" s="105">
        <f>A17&amp;IF(A17="","",IF(AD17="愛知","",IF(AD17="","","●")))</f>
      </c>
      <c r="X17" s="91">
        <f ca="1">IF(INDIRECT("A17")="","",INDIRECT("A17"))</f>
      </c>
      <c r="Y17" s="91">
        <f ca="1">IF(INDIRECT("B17")="","",INDIRECT("B17"))</f>
      </c>
      <c r="Z17" s="91">
        <f ca="1">IF(INDIRECT("C17")="","",INDIRECT("C17"))</f>
      </c>
      <c r="AA17" s="91">
        <f ca="1">IF(INDIRECT("D17")="","",INDIRECT("D17"))</f>
      </c>
      <c r="AB17" s="91">
        <f ca="1">IF(INDIRECT("E17")="","",INDIRECT("E17"))</f>
      </c>
      <c r="AC17" s="91">
        <f ca="1">IF(INDIRECT("F17")="","",INDIRECT("F17"))</f>
      </c>
      <c r="AD17" s="91">
        <f ca="1">IF(INDIRECT("G17")="","",INDIRECT("G17"))</f>
      </c>
      <c r="AE17" s="91">
        <f ca="1">IF(INDIRECT("H17")="","",INDIRECT("H17"))</f>
      </c>
      <c r="AF17" s="91">
        <f ca="1">IF(INDIRECT("I17")="","",INDIRECT("I17"))</f>
      </c>
      <c r="AG17" s="91">
        <f ca="1">IF(INDIRECT("J17")="","",INDIRECT("J17"))</f>
      </c>
      <c r="AH17" s="91">
        <f ca="1">IF(INDIRECT("K17")="","",INDIRECT("K17"))</f>
      </c>
      <c r="AI17" s="91">
        <f ca="1">IF(INDIRECT("A17")="","",INDIRECT("A17"))</f>
      </c>
    </row>
    <row r="18" spans="1:35" ht="19.5" customHeight="1">
      <c r="A18" s="221"/>
      <c r="B18" s="18"/>
      <c r="C18" s="18"/>
      <c r="D18" s="19"/>
      <c r="E18" s="19"/>
      <c r="F18" s="109">
        <f t="shared" si="1"/>
      </c>
      <c r="G18" s="20"/>
      <c r="H18" s="138">
        <f>IF(AG18="","",IF(ISERROR(VLOOKUP(AG18,'女子複'!AG:AI,3,FALSE)),"",VLOOKUP(AG18,'女子複'!AG:AI,3,FALSE)))</f>
      </c>
      <c r="I18" s="21"/>
      <c r="J18" s="18"/>
      <c r="K18" s="22"/>
      <c r="L18" s="105">
        <f>A17&amp;IF(A17="","",IF(AD18="愛知","",IF(AD18="","","●")))</f>
      </c>
      <c r="X18" s="91">
        <f ca="1">IF(INDIRECT("A17")="","",INDIRECT("A17"))</f>
      </c>
      <c r="Y18" s="91">
        <f ca="1">IF(INDIRECT("B18")="","",INDIRECT("B18"))</f>
      </c>
      <c r="Z18" s="91">
        <f ca="1">IF(INDIRECT("C18")="","",INDIRECT("C18"))</f>
      </c>
      <c r="AA18" s="91">
        <f ca="1">IF(INDIRECT("D18")="","",INDIRECT("D18"))</f>
      </c>
      <c r="AB18" s="91">
        <f ca="1">IF(INDIRECT("E18")="","",INDIRECT("E18"))</f>
      </c>
      <c r="AC18" s="91">
        <f ca="1">IF(INDIRECT("F18")="","",INDIRECT("F18"))</f>
      </c>
      <c r="AD18" s="91">
        <f ca="1">IF(INDIRECT("G18")="","",INDIRECT("G18"))</f>
      </c>
      <c r="AE18" s="91">
        <f ca="1">IF(INDIRECT("H18")="","",INDIRECT("H18"))</f>
      </c>
      <c r="AF18" s="91">
        <f ca="1">IF(INDIRECT("I18")="","",INDIRECT("I18"))</f>
      </c>
      <c r="AG18" s="91">
        <f ca="1">IF(INDIRECT("J18")="","",INDIRECT("J18"))</f>
      </c>
      <c r="AH18" s="91">
        <f ca="1">IF(INDIRECT("K18")="","",INDIRECT("K18"))</f>
      </c>
      <c r="AI18" s="91">
        <f ca="1">IF(INDIRECT("A17")="","",INDIRECT("A17"))</f>
      </c>
    </row>
    <row r="19" spans="1:35" ht="19.5" customHeight="1">
      <c r="A19" s="220"/>
      <c r="B19" s="14"/>
      <c r="C19" s="14"/>
      <c r="D19" s="15"/>
      <c r="E19" s="15"/>
      <c r="F19" s="98">
        <f t="shared" si="1"/>
      </c>
      <c r="G19" s="16"/>
      <c r="H19" s="137">
        <f>IF(AG19="","",IF(ISERROR(VLOOKUP(AG19,'男子複'!AG:AI,3,FALSE)),"",VLOOKUP(AG19,'男子複'!AG:AI,3,FALSE)))</f>
      </c>
      <c r="I19" s="123"/>
      <c r="J19" s="14"/>
      <c r="K19" s="17"/>
      <c r="L19" s="105">
        <f>A19&amp;IF(A19="","",IF(AD19="愛知","",IF(AD19="","","●")))</f>
      </c>
      <c r="X19" s="91">
        <f ca="1">IF(INDIRECT("A19")="","",INDIRECT("A19"))</f>
      </c>
      <c r="Y19" s="91">
        <f ca="1">IF(INDIRECT("B19")="","",INDIRECT("B19"))</f>
      </c>
      <c r="Z19" s="91">
        <f ca="1">IF(INDIRECT("C19")="","",INDIRECT("C19"))</f>
      </c>
      <c r="AA19" s="91">
        <f ca="1">IF(INDIRECT("D19")="","",INDIRECT("D19"))</f>
      </c>
      <c r="AB19" s="91">
        <f ca="1">IF(INDIRECT("E19")="","",INDIRECT("E19"))</f>
      </c>
      <c r="AC19" s="91">
        <f ca="1">IF(INDIRECT("F19")="","",INDIRECT("F19"))</f>
      </c>
      <c r="AD19" s="91">
        <f ca="1">IF(INDIRECT("G19")="","",INDIRECT("G19"))</f>
      </c>
      <c r="AE19" s="91">
        <f ca="1">IF(INDIRECT("H19")="","",INDIRECT("H19"))</f>
      </c>
      <c r="AF19" s="91">
        <f ca="1">IF(INDIRECT("I19")="","",INDIRECT("I19"))</f>
      </c>
      <c r="AG19" s="91">
        <f ca="1">IF(INDIRECT("J19")="","",INDIRECT("J19"))</f>
      </c>
      <c r="AH19" s="91">
        <f ca="1">IF(INDIRECT("K19")="","",INDIRECT("K19"))</f>
      </c>
      <c r="AI19" s="91">
        <f ca="1">IF(INDIRECT("A19")="","",INDIRECT("A19"))</f>
      </c>
    </row>
    <row r="20" spans="1:35" ht="19.5" customHeight="1">
      <c r="A20" s="221"/>
      <c r="B20" s="18"/>
      <c r="C20" s="18"/>
      <c r="D20" s="19"/>
      <c r="E20" s="19"/>
      <c r="F20" s="109">
        <f t="shared" si="1"/>
      </c>
      <c r="G20" s="20"/>
      <c r="H20" s="138">
        <f>IF(AG20="","",IF(ISERROR(VLOOKUP(AG20,'女子複'!AG:AI,3,FALSE)),"",VLOOKUP(AG20,'女子複'!AG:AI,3,FALSE)))</f>
      </c>
      <c r="I20" s="21"/>
      <c r="J20" s="18"/>
      <c r="K20" s="22"/>
      <c r="L20" s="105">
        <f>A19&amp;IF(A19="","",IF(AD20="愛知","",IF(AD20="","","●")))</f>
      </c>
      <c r="X20" s="91">
        <f ca="1">IF(INDIRECT("A19")="","",INDIRECT("A19"))</f>
      </c>
      <c r="Y20" s="91">
        <f ca="1">IF(INDIRECT("B20")="","",INDIRECT("B20"))</f>
      </c>
      <c r="Z20" s="91">
        <f ca="1">IF(INDIRECT("C20")="","",INDIRECT("C20"))</f>
      </c>
      <c r="AA20" s="91">
        <f ca="1">IF(INDIRECT("D20")="","",INDIRECT("D20"))</f>
      </c>
      <c r="AB20" s="91">
        <f ca="1">IF(INDIRECT("E20")="","",INDIRECT("E20"))</f>
      </c>
      <c r="AC20" s="91">
        <f ca="1">IF(INDIRECT("F20")="","",INDIRECT("F20"))</f>
      </c>
      <c r="AD20" s="91">
        <f ca="1">IF(INDIRECT("G20")="","",INDIRECT("G20"))</f>
      </c>
      <c r="AE20" s="91">
        <f ca="1">IF(INDIRECT("H20")="","",INDIRECT("H20"))</f>
      </c>
      <c r="AF20" s="91">
        <f ca="1">IF(INDIRECT("I20")="","",INDIRECT("I20"))</f>
      </c>
      <c r="AG20" s="91">
        <f ca="1">IF(INDIRECT("J20")="","",INDIRECT("J20"))</f>
      </c>
      <c r="AH20" s="91">
        <f ca="1">IF(INDIRECT("K20")="","",INDIRECT("K20"))</f>
      </c>
      <c r="AI20" s="91">
        <f ca="1">IF(INDIRECT("A19")="","",INDIRECT("A19"))</f>
      </c>
    </row>
    <row r="21" spans="1:35" ht="19.5" customHeight="1">
      <c r="A21" s="220"/>
      <c r="B21" s="14"/>
      <c r="C21" s="14"/>
      <c r="D21" s="15"/>
      <c r="E21" s="15"/>
      <c r="F21" s="98">
        <f t="shared" si="1"/>
      </c>
      <c r="G21" s="16"/>
      <c r="H21" s="137">
        <f>IF(AG21="","",IF(ISERROR(VLOOKUP(AG21,'男子複'!AG:AI,3,FALSE)),"",VLOOKUP(AG21,'男子複'!AG:AI,3,FALSE)))</f>
      </c>
      <c r="I21" s="123"/>
      <c r="J21" s="14"/>
      <c r="K21" s="17"/>
      <c r="L21" s="105">
        <f>A21&amp;IF(A21="","",IF(AD21="愛知","",IF(AD21="","","●")))</f>
      </c>
      <c r="X21" s="91">
        <f ca="1">IF(INDIRECT("A21")="","",INDIRECT("A21"))</f>
      </c>
      <c r="Y21" s="91">
        <f ca="1">IF(INDIRECT("B21")="","",INDIRECT("B21"))</f>
      </c>
      <c r="Z21" s="91">
        <f ca="1">IF(INDIRECT("C21")="","",INDIRECT("C21"))</f>
      </c>
      <c r="AA21" s="91">
        <f ca="1">IF(INDIRECT("D21")="","",INDIRECT("D21"))</f>
      </c>
      <c r="AB21" s="91">
        <f ca="1">IF(INDIRECT("E21")="","",INDIRECT("E21"))</f>
      </c>
      <c r="AC21" s="91">
        <f ca="1">IF(INDIRECT("F21")="","",INDIRECT("F21"))</f>
      </c>
      <c r="AD21" s="91">
        <f ca="1">IF(INDIRECT("G21")="","",INDIRECT("G21"))</f>
      </c>
      <c r="AE21" s="91">
        <f ca="1">IF(INDIRECT("H21")="","",INDIRECT("H21"))</f>
      </c>
      <c r="AF21" s="91">
        <f ca="1">IF(INDIRECT("I21")="","",INDIRECT("I21"))</f>
      </c>
      <c r="AG21" s="91">
        <f ca="1">IF(INDIRECT("J21")="","",INDIRECT("J21"))</f>
      </c>
      <c r="AH21" s="91">
        <f ca="1">IF(INDIRECT("K21")="","",INDIRECT("K21"))</f>
      </c>
      <c r="AI21" s="91">
        <f ca="1">IF(INDIRECT("A21")="","",INDIRECT("A21"))</f>
      </c>
    </row>
    <row r="22" spans="1:35" ht="19.5" customHeight="1">
      <c r="A22" s="221"/>
      <c r="B22" s="18"/>
      <c r="C22" s="18"/>
      <c r="D22" s="19"/>
      <c r="E22" s="19"/>
      <c r="F22" s="109">
        <f t="shared" si="1"/>
      </c>
      <c r="G22" s="20"/>
      <c r="H22" s="138">
        <f>IF(AG22="","",IF(ISERROR(VLOOKUP(AG22,'女子複'!AG:AI,3,FALSE)),"",VLOOKUP(AG22,'女子複'!AG:AI,3,FALSE)))</f>
      </c>
      <c r="I22" s="21"/>
      <c r="J22" s="18"/>
      <c r="K22" s="22"/>
      <c r="L22" s="105">
        <f>A21&amp;IF(A21="","",IF(AD22="愛知","",IF(AD22="","","●")))</f>
      </c>
      <c r="X22" s="91">
        <f ca="1">IF(INDIRECT("A21")="","",INDIRECT("A21"))</f>
      </c>
      <c r="Y22" s="91">
        <f ca="1">IF(INDIRECT("B22")="","",INDIRECT("B22"))</f>
      </c>
      <c r="Z22" s="91">
        <f ca="1">IF(INDIRECT("C22")="","",INDIRECT("C22"))</f>
      </c>
      <c r="AA22" s="91">
        <f ca="1">IF(INDIRECT("D22")="","",INDIRECT("D22"))</f>
      </c>
      <c r="AB22" s="91">
        <f ca="1">IF(INDIRECT("E22")="","",INDIRECT("E22"))</f>
      </c>
      <c r="AC22" s="91">
        <f ca="1">IF(INDIRECT("F22")="","",INDIRECT("F22"))</f>
      </c>
      <c r="AD22" s="91">
        <f ca="1">IF(INDIRECT("G22")="","",INDIRECT("G22"))</f>
      </c>
      <c r="AE22" s="91">
        <f ca="1">IF(INDIRECT("H22")="","",INDIRECT("H22"))</f>
      </c>
      <c r="AF22" s="91">
        <f ca="1">IF(INDIRECT("I22")="","",INDIRECT("I22"))</f>
      </c>
      <c r="AG22" s="91">
        <f ca="1">IF(INDIRECT("J22")="","",INDIRECT("J22"))</f>
      </c>
      <c r="AH22" s="91">
        <f ca="1">IF(INDIRECT("K22")="","",INDIRECT("K22"))</f>
      </c>
      <c r="AI22" s="91">
        <f ca="1">IF(INDIRECT("A21")="","",INDIRECT("A21"))</f>
      </c>
    </row>
    <row r="23" spans="1:35" ht="19.5" customHeight="1">
      <c r="A23" s="220"/>
      <c r="B23" s="14"/>
      <c r="C23" s="14"/>
      <c r="D23" s="15"/>
      <c r="E23" s="15"/>
      <c r="F23" s="98">
        <f t="shared" si="1"/>
      </c>
      <c r="G23" s="16"/>
      <c r="H23" s="137">
        <f>IF(AG23="","",IF(ISERROR(VLOOKUP(AG23,'男子複'!AG:AI,3,FALSE)),"",VLOOKUP(AG23,'男子複'!AG:AI,3,FALSE)))</f>
      </c>
      <c r="I23" s="123"/>
      <c r="J23" s="14"/>
      <c r="K23" s="17"/>
      <c r="L23" s="105">
        <f>A23&amp;IF(A23="","",IF(AD23="愛知","",IF(AD23="","","●")))</f>
      </c>
      <c r="X23" s="91">
        <f ca="1">IF(INDIRECT("A23")="","",INDIRECT("A23"))</f>
      </c>
      <c r="Y23" s="91">
        <f ca="1">IF(INDIRECT("B23")="","",INDIRECT("B23"))</f>
      </c>
      <c r="Z23" s="91">
        <f ca="1">IF(INDIRECT("C23")="","",INDIRECT("C23"))</f>
      </c>
      <c r="AA23" s="91">
        <f ca="1">IF(INDIRECT("D23")="","",INDIRECT("D23"))</f>
      </c>
      <c r="AB23" s="91">
        <f ca="1">IF(INDIRECT("E23")="","",INDIRECT("E23"))</f>
      </c>
      <c r="AC23" s="91">
        <f ca="1">IF(INDIRECT("F23")="","",INDIRECT("F23"))</f>
      </c>
      <c r="AD23" s="91">
        <f ca="1">IF(INDIRECT("G23")="","",INDIRECT("G23"))</f>
      </c>
      <c r="AE23" s="91">
        <f ca="1">IF(INDIRECT("H23")="","",INDIRECT("H23"))</f>
      </c>
      <c r="AF23" s="91">
        <f ca="1">IF(INDIRECT("I23")="","",INDIRECT("I23"))</f>
      </c>
      <c r="AG23" s="91">
        <f ca="1">IF(INDIRECT("J23")="","",INDIRECT("J23"))</f>
      </c>
      <c r="AH23" s="91">
        <f ca="1">IF(INDIRECT("K23")="","",INDIRECT("K23"))</f>
      </c>
      <c r="AI23" s="91">
        <f ca="1">IF(INDIRECT("A23")="","",INDIRECT("A23"))</f>
      </c>
    </row>
    <row r="24" spans="1:35" ht="19.5" customHeight="1">
      <c r="A24" s="221"/>
      <c r="B24" s="18"/>
      <c r="C24" s="18"/>
      <c r="D24" s="19"/>
      <c r="E24" s="19"/>
      <c r="F24" s="109">
        <f t="shared" si="1"/>
      </c>
      <c r="G24" s="20"/>
      <c r="H24" s="138">
        <f>IF(AG24="","",IF(ISERROR(VLOOKUP(AG24,'女子複'!AG:AI,3,FALSE)),"",VLOOKUP(AG24,'女子複'!AG:AI,3,FALSE)))</f>
      </c>
      <c r="I24" s="21"/>
      <c r="J24" s="18"/>
      <c r="K24" s="22"/>
      <c r="L24" s="105">
        <f>A23&amp;IF(A23="","",IF(AD24="愛知","",IF(AD24="","","●")))</f>
      </c>
      <c r="X24" s="91">
        <f ca="1">IF(INDIRECT("A23")="","",INDIRECT("A23"))</f>
      </c>
      <c r="Y24" s="91">
        <f ca="1">IF(INDIRECT("B24")="","",INDIRECT("B24"))</f>
      </c>
      <c r="Z24" s="91">
        <f ca="1">IF(INDIRECT("C24")="","",INDIRECT("C24"))</f>
      </c>
      <c r="AA24" s="91">
        <f ca="1">IF(INDIRECT("D24")="","",INDIRECT("D24"))</f>
      </c>
      <c r="AB24" s="91">
        <f ca="1">IF(INDIRECT("E24")="","",INDIRECT("E24"))</f>
      </c>
      <c r="AC24" s="91">
        <f ca="1">IF(INDIRECT("F24")="","",INDIRECT("F24"))</f>
      </c>
      <c r="AD24" s="91">
        <f ca="1">IF(INDIRECT("G24")="","",INDIRECT("G24"))</f>
      </c>
      <c r="AE24" s="91">
        <f ca="1">IF(INDIRECT("H24")="","",INDIRECT("H24"))</f>
      </c>
      <c r="AF24" s="91">
        <f ca="1">IF(INDIRECT("I24")="","",INDIRECT("I24"))</f>
      </c>
      <c r="AG24" s="91">
        <f ca="1">IF(INDIRECT("J24")="","",INDIRECT("J24"))</f>
      </c>
      <c r="AH24" s="91">
        <f ca="1">IF(INDIRECT("K24")="","",INDIRECT("K24"))</f>
      </c>
      <c r="AI24" s="91">
        <f ca="1">IF(INDIRECT("A23")="","",INDIRECT("A23"))</f>
      </c>
    </row>
    <row r="25" spans="1:35" ht="19.5" customHeight="1">
      <c r="A25" s="220"/>
      <c r="B25" s="14"/>
      <c r="C25" s="14"/>
      <c r="D25" s="15"/>
      <c r="E25" s="15"/>
      <c r="F25" s="98">
        <f t="shared" si="1"/>
      </c>
      <c r="G25" s="16"/>
      <c r="H25" s="137">
        <f>IF(AG25="","",IF(ISERROR(VLOOKUP(AG25,'男子複'!AG:AI,3,FALSE)),"",VLOOKUP(AG25,'男子複'!AG:AI,3,FALSE)))</f>
      </c>
      <c r="I25" s="123"/>
      <c r="J25" s="14"/>
      <c r="K25" s="17"/>
      <c r="L25" s="105">
        <f>A25&amp;IF(A25="","",IF(AD25="愛知","",IF(AD25="","","●")))</f>
      </c>
      <c r="X25" s="91">
        <f ca="1">IF(INDIRECT("A25")="","",INDIRECT("A25"))</f>
      </c>
      <c r="Y25" s="91">
        <f ca="1">IF(INDIRECT("B25")="","",INDIRECT("B25"))</f>
      </c>
      <c r="Z25" s="91">
        <f ca="1">IF(INDIRECT("C25")="","",INDIRECT("C25"))</f>
      </c>
      <c r="AA25" s="91">
        <f ca="1">IF(INDIRECT("D25")="","",INDIRECT("D25"))</f>
      </c>
      <c r="AB25" s="91">
        <f ca="1">IF(INDIRECT("E25")="","",INDIRECT("E25"))</f>
      </c>
      <c r="AC25" s="91">
        <f ca="1">IF(INDIRECT("F25")="","",INDIRECT("F25"))</f>
      </c>
      <c r="AD25" s="91">
        <f ca="1">IF(INDIRECT("G25")="","",INDIRECT("G25"))</f>
      </c>
      <c r="AE25" s="91">
        <f ca="1">IF(INDIRECT("H25")="","",INDIRECT("H25"))</f>
      </c>
      <c r="AF25" s="91">
        <f ca="1">IF(INDIRECT("I25")="","",INDIRECT("I25"))</f>
      </c>
      <c r="AG25" s="91">
        <f ca="1">IF(INDIRECT("J25")="","",INDIRECT("J25"))</f>
      </c>
      <c r="AH25" s="91">
        <f ca="1">IF(INDIRECT("K25")="","",INDIRECT("K25"))</f>
      </c>
      <c r="AI25" s="91">
        <f ca="1">IF(INDIRECT("A25")="","",INDIRECT("A25"))</f>
      </c>
    </row>
    <row r="26" spans="1:35" ht="19.5" customHeight="1">
      <c r="A26" s="221"/>
      <c r="B26" s="18"/>
      <c r="C26" s="18"/>
      <c r="D26" s="19"/>
      <c r="E26" s="19"/>
      <c r="F26" s="109">
        <f t="shared" si="1"/>
      </c>
      <c r="G26" s="20"/>
      <c r="H26" s="138">
        <f>IF(AG26="","",IF(ISERROR(VLOOKUP(AG26,'女子複'!AG:AI,3,FALSE)),"",VLOOKUP(AG26,'女子複'!AG:AI,3,FALSE)))</f>
      </c>
      <c r="I26" s="21"/>
      <c r="J26" s="18"/>
      <c r="K26" s="22"/>
      <c r="L26" s="105">
        <f>A25&amp;IF(A25="","",IF(AD26="愛知","",IF(AD26="","","●")))</f>
      </c>
      <c r="X26" s="91">
        <f ca="1">IF(INDIRECT("A25")="","",INDIRECT("A25"))</f>
      </c>
      <c r="Y26" s="91">
        <f ca="1">IF(INDIRECT("B26")="","",INDIRECT("B26"))</f>
      </c>
      <c r="Z26" s="91">
        <f ca="1">IF(INDIRECT("C26")="","",INDIRECT("C26"))</f>
      </c>
      <c r="AA26" s="91">
        <f ca="1">IF(INDIRECT("D26")="","",INDIRECT("D26"))</f>
      </c>
      <c r="AB26" s="91">
        <f ca="1">IF(INDIRECT("E26")="","",INDIRECT("E26"))</f>
      </c>
      <c r="AC26" s="91">
        <f ca="1">IF(INDIRECT("F26")="","",INDIRECT("F26"))</f>
      </c>
      <c r="AD26" s="91">
        <f ca="1">IF(INDIRECT("G26")="","",INDIRECT("G26"))</f>
      </c>
      <c r="AE26" s="91">
        <f ca="1">IF(INDIRECT("H26")="","",INDIRECT("H26"))</f>
      </c>
      <c r="AF26" s="91">
        <f ca="1">IF(INDIRECT("I26")="","",INDIRECT("I26"))</f>
      </c>
      <c r="AG26" s="91">
        <f ca="1">IF(INDIRECT("J26")="","",INDIRECT("J26"))</f>
      </c>
      <c r="AH26" s="91">
        <f ca="1">IF(INDIRECT("K26")="","",INDIRECT("K26"))</f>
      </c>
      <c r="AI26" s="91">
        <f ca="1">IF(INDIRECT("A25")="","",INDIRECT("A25"))</f>
      </c>
    </row>
    <row r="27" spans="1:35" ht="19.5" customHeight="1">
      <c r="A27" s="220"/>
      <c r="B27" s="14"/>
      <c r="C27" s="14"/>
      <c r="D27" s="15"/>
      <c r="E27" s="15"/>
      <c r="F27" s="98">
        <f t="shared" si="1"/>
      </c>
      <c r="G27" s="16"/>
      <c r="H27" s="137">
        <f>IF(AG27="","",IF(ISERROR(VLOOKUP(AG27,'男子複'!AG:AI,3,FALSE)),"",VLOOKUP(AG27,'男子複'!AG:AI,3,FALSE)))</f>
      </c>
      <c r="I27" s="123"/>
      <c r="J27" s="14"/>
      <c r="K27" s="17"/>
      <c r="L27" s="105">
        <f>A27&amp;IF(A27="","",IF(AD27="愛知","",IF(AD27="","","●")))</f>
      </c>
      <c r="X27" s="91">
        <f ca="1">IF(INDIRECT("A27")="","",INDIRECT("A27"))</f>
      </c>
      <c r="Y27" s="91">
        <f ca="1">IF(INDIRECT("B27")="","",INDIRECT("B27"))</f>
      </c>
      <c r="Z27" s="91">
        <f ca="1">IF(INDIRECT("C27")="","",INDIRECT("C27"))</f>
      </c>
      <c r="AA27" s="91">
        <f ca="1">IF(INDIRECT("D27")="","",INDIRECT("D27"))</f>
      </c>
      <c r="AB27" s="91">
        <f ca="1">IF(INDIRECT("E27")="","",INDIRECT("E27"))</f>
      </c>
      <c r="AC27" s="91">
        <f ca="1">IF(INDIRECT("F27")="","",INDIRECT("F27"))</f>
      </c>
      <c r="AD27" s="91">
        <f ca="1">IF(INDIRECT("G27")="","",INDIRECT("G27"))</f>
      </c>
      <c r="AE27" s="91">
        <f ca="1">IF(INDIRECT("H27")="","",INDIRECT("H27"))</f>
      </c>
      <c r="AF27" s="91">
        <f ca="1">IF(INDIRECT("I27")="","",INDIRECT("I27"))</f>
      </c>
      <c r="AG27" s="91">
        <f ca="1">IF(INDIRECT("J27")="","",INDIRECT("J27"))</f>
      </c>
      <c r="AH27" s="91">
        <f ca="1">IF(INDIRECT("K27")="","",INDIRECT("K27"))</f>
      </c>
      <c r="AI27" s="91">
        <f ca="1">IF(INDIRECT("A27")="","",INDIRECT("A27"))</f>
      </c>
    </row>
    <row r="28" spans="1:35" ht="19.5" customHeight="1">
      <c r="A28" s="221"/>
      <c r="B28" s="18"/>
      <c r="C28" s="18"/>
      <c r="D28" s="19"/>
      <c r="E28" s="19"/>
      <c r="F28" s="109">
        <f t="shared" si="1"/>
      </c>
      <c r="G28" s="20"/>
      <c r="H28" s="138">
        <f>IF(AG28="","",IF(ISERROR(VLOOKUP(AG28,'女子複'!AG:AI,3,FALSE)),"",VLOOKUP(AG28,'女子複'!AG:AI,3,FALSE)))</f>
      </c>
      <c r="I28" s="21"/>
      <c r="J28" s="18"/>
      <c r="K28" s="22"/>
      <c r="L28" s="105">
        <f>A27&amp;IF(A27="","",IF(AD28="愛知","",IF(AD28="","","●")))</f>
      </c>
      <c r="X28" s="91">
        <f ca="1">IF(INDIRECT("A27")="","",INDIRECT("A27"))</f>
      </c>
      <c r="Y28" s="91">
        <f ca="1">IF(INDIRECT("B28")="","",INDIRECT("B28"))</f>
      </c>
      <c r="Z28" s="91">
        <f ca="1">IF(INDIRECT("C28")="","",INDIRECT("C28"))</f>
      </c>
      <c r="AA28" s="91">
        <f ca="1">IF(INDIRECT("D28")="","",INDIRECT("D28"))</f>
      </c>
      <c r="AB28" s="91">
        <f ca="1">IF(INDIRECT("E28")="","",INDIRECT("E28"))</f>
      </c>
      <c r="AC28" s="91">
        <f ca="1">IF(INDIRECT("F28")="","",INDIRECT("F28"))</f>
      </c>
      <c r="AD28" s="91">
        <f ca="1">IF(INDIRECT("G28")="","",INDIRECT("G28"))</f>
      </c>
      <c r="AE28" s="91">
        <f ca="1">IF(INDIRECT("H28")="","",INDIRECT("H28"))</f>
      </c>
      <c r="AF28" s="91">
        <f ca="1">IF(INDIRECT("I28")="","",INDIRECT("I28"))</f>
      </c>
      <c r="AG28" s="91">
        <f ca="1">IF(INDIRECT("J28")="","",INDIRECT("J28"))</f>
      </c>
      <c r="AH28" s="91">
        <f ca="1">IF(INDIRECT("K28")="","",INDIRECT("K28"))</f>
      </c>
      <c r="AI28" s="91">
        <f ca="1">IF(INDIRECT("A27")="","",INDIRECT("A27"))</f>
      </c>
    </row>
    <row r="29" spans="1:35" ht="19.5" customHeight="1">
      <c r="A29" s="220"/>
      <c r="B29" s="14"/>
      <c r="C29" s="14"/>
      <c r="D29" s="15"/>
      <c r="E29" s="15"/>
      <c r="F29" s="98">
        <f t="shared" si="1"/>
      </c>
      <c r="G29" s="16"/>
      <c r="H29" s="137">
        <f>IF(AG29="","",IF(ISERROR(VLOOKUP(AG29,'男子複'!AG:AI,3,FALSE)),"",VLOOKUP(AG29,'男子複'!AG:AI,3,FALSE)))</f>
      </c>
      <c r="I29" s="123"/>
      <c r="J29" s="14"/>
      <c r="K29" s="17"/>
      <c r="L29" s="105">
        <f>A29&amp;IF(A29="","",IF(AD29="愛知","",IF(AD29="","","●")))</f>
      </c>
      <c r="X29" s="91">
        <f ca="1">IF(INDIRECT("A29")="","",INDIRECT("A29"))</f>
      </c>
      <c r="Y29" s="91">
        <f ca="1">IF(INDIRECT("B29")="","",INDIRECT("B29"))</f>
      </c>
      <c r="Z29" s="91">
        <f ca="1">IF(INDIRECT("C29")="","",INDIRECT("C29"))</f>
      </c>
      <c r="AA29" s="91">
        <f ca="1">IF(INDIRECT("D29")="","",INDIRECT("D29"))</f>
      </c>
      <c r="AB29" s="91">
        <f ca="1">IF(INDIRECT("E29")="","",INDIRECT("E29"))</f>
      </c>
      <c r="AC29" s="91">
        <f ca="1">IF(INDIRECT("F29")="","",INDIRECT("F29"))</f>
      </c>
      <c r="AD29" s="91">
        <f ca="1">IF(INDIRECT("G29")="","",INDIRECT("G29"))</f>
      </c>
      <c r="AE29" s="91">
        <f ca="1">IF(INDIRECT("H29")="","",INDIRECT("H29"))</f>
      </c>
      <c r="AF29" s="91">
        <f ca="1">IF(INDIRECT("I29")="","",INDIRECT("I29"))</f>
      </c>
      <c r="AG29" s="91">
        <f ca="1">IF(INDIRECT("J29")="","",INDIRECT("J29"))</f>
      </c>
      <c r="AH29" s="91">
        <f ca="1">IF(INDIRECT("K29")="","",INDIRECT("K29"))</f>
      </c>
      <c r="AI29" s="91">
        <f ca="1">IF(INDIRECT("A29")="","",INDIRECT("A29"))</f>
      </c>
    </row>
    <row r="30" spans="1:35" ht="19.5" customHeight="1">
      <c r="A30" s="221"/>
      <c r="B30" s="18"/>
      <c r="C30" s="18"/>
      <c r="D30" s="19"/>
      <c r="E30" s="19"/>
      <c r="F30" s="109">
        <f t="shared" si="1"/>
      </c>
      <c r="G30" s="20"/>
      <c r="H30" s="138">
        <f>IF(AG30="","",IF(ISERROR(VLOOKUP(AG30,'女子複'!AG:AI,3,FALSE)),"",VLOOKUP(AG30,'女子複'!AG:AI,3,FALSE)))</f>
      </c>
      <c r="I30" s="21"/>
      <c r="J30" s="18"/>
      <c r="K30" s="22"/>
      <c r="L30" s="105">
        <f>A29&amp;IF(A29="","",IF(AD30="愛知","",IF(AD30="","","●")))</f>
      </c>
      <c r="X30" s="91">
        <f ca="1">IF(INDIRECT("A29")="","",INDIRECT("A29"))</f>
      </c>
      <c r="Y30" s="91">
        <f ca="1">IF(INDIRECT("B30")="","",INDIRECT("B30"))</f>
      </c>
      <c r="Z30" s="91">
        <f ca="1">IF(INDIRECT("C30")="","",INDIRECT("C30"))</f>
      </c>
      <c r="AA30" s="91">
        <f ca="1">IF(INDIRECT("D30")="","",INDIRECT("D30"))</f>
      </c>
      <c r="AB30" s="91">
        <f ca="1">IF(INDIRECT("E30")="","",INDIRECT("E30"))</f>
      </c>
      <c r="AC30" s="91">
        <f ca="1">IF(INDIRECT("F30")="","",INDIRECT("F30"))</f>
      </c>
      <c r="AD30" s="91">
        <f ca="1">IF(INDIRECT("G30")="","",INDIRECT("G30"))</f>
      </c>
      <c r="AE30" s="91">
        <f ca="1">IF(INDIRECT("H30")="","",INDIRECT("H30"))</f>
      </c>
      <c r="AF30" s="91">
        <f ca="1">IF(INDIRECT("I30")="","",INDIRECT("I30"))</f>
      </c>
      <c r="AG30" s="91">
        <f ca="1">IF(INDIRECT("J30")="","",INDIRECT("J30"))</f>
      </c>
      <c r="AH30" s="91">
        <f ca="1">IF(INDIRECT("K30")="","",INDIRECT("K30"))</f>
      </c>
      <c r="AI30" s="91">
        <f ca="1">IF(INDIRECT("A29")="","",INDIRECT("A29"))</f>
      </c>
    </row>
    <row r="31" spans="1:35" ht="19.5" customHeight="1">
      <c r="A31" s="220"/>
      <c r="B31" s="14"/>
      <c r="C31" s="14"/>
      <c r="D31" s="15"/>
      <c r="E31" s="15"/>
      <c r="F31" s="98">
        <f t="shared" si="1"/>
      </c>
      <c r="G31" s="16"/>
      <c r="H31" s="137">
        <f>IF(AG31="","",IF(ISERROR(VLOOKUP(AG31,'男子複'!AG:AI,3,FALSE)),"",VLOOKUP(AG31,'男子複'!AG:AI,3,FALSE)))</f>
      </c>
      <c r="I31" s="123"/>
      <c r="J31" s="14"/>
      <c r="K31" s="17"/>
      <c r="L31" s="105">
        <f>A31&amp;IF(A31="","",IF(AD31="愛知","",IF(AD31="","","●")))</f>
      </c>
      <c r="X31" s="91">
        <f ca="1">IF(INDIRECT("A31")="","",INDIRECT("A31"))</f>
      </c>
      <c r="Y31" s="91">
        <f ca="1">IF(INDIRECT("B31")="","",INDIRECT("B31"))</f>
      </c>
      <c r="Z31" s="91">
        <f ca="1">IF(INDIRECT("C31")="","",INDIRECT("C31"))</f>
      </c>
      <c r="AA31" s="91">
        <f ca="1">IF(INDIRECT("D31")="","",INDIRECT("D31"))</f>
      </c>
      <c r="AB31" s="91">
        <f ca="1">IF(INDIRECT("E31")="","",INDIRECT("E31"))</f>
      </c>
      <c r="AC31" s="91">
        <f ca="1">IF(INDIRECT("F31")="","",INDIRECT("F31"))</f>
      </c>
      <c r="AD31" s="91">
        <f ca="1">IF(INDIRECT("G31")="","",INDIRECT("G31"))</f>
      </c>
      <c r="AE31" s="91">
        <f ca="1">IF(INDIRECT("H31")="","",INDIRECT("H31"))</f>
      </c>
      <c r="AF31" s="91">
        <f ca="1">IF(INDIRECT("I31")="","",INDIRECT("I31"))</f>
      </c>
      <c r="AG31" s="91">
        <f ca="1">IF(INDIRECT("J31")="","",INDIRECT("J31"))</f>
      </c>
      <c r="AH31" s="91">
        <f ca="1">IF(INDIRECT("K31")="","",INDIRECT("K31"))</f>
      </c>
      <c r="AI31" s="91">
        <f ca="1">IF(INDIRECT("A31")="","",INDIRECT("A31"))</f>
      </c>
    </row>
    <row r="32" spans="1:35" ht="19.5" customHeight="1">
      <c r="A32" s="221"/>
      <c r="B32" s="18"/>
      <c r="C32" s="18"/>
      <c r="D32" s="19"/>
      <c r="E32" s="19"/>
      <c r="F32" s="109">
        <f t="shared" si="1"/>
      </c>
      <c r="G32" s="20"/>
      <c r="H32" s="138">
        <f>IF(AG32="","",IF(ISERROR(VLOOKUP(AG32,'女子複'!AG:AI,3,FALSE)),"",VLOOKUP(AG32,'女子複'!AG:AI,3,FALSE)))</f>
      </c>
      <c r="I32" s="21"/>
      <c r="J32" s="18"/>
      <c r="K32" s="22"/>
      <c r="L32" s="105">
        <f>A31&amp;IF(A31="","",IF(AD32="愛知","",IF(AD32="","","●")))</f>
      </c>
      <c r="X32" s="91">
        <f ca="1">IF(INDIRECT("A31")="","",INDIRECT("A31"))</f>
      </c>
      <c r="Y32" s="91">
        <f ca="1">IF(INDIRECT("B32")="","",INDIRECT("B32"))</f>
      </c>
      <c r="Z32" s="91">
        <f ca="1">IF(INDIRECT("C32")="","",INDIRECT("C32"))</f>
      </c>
      <c r="AA32" s="91">
        <f ca="1">IF(INDIRECT("D32")="","",INDIRECT("D32"))</f>
      </c>
      <c r="AB32" s="91">
        <f ca="1">IF(INDIRECT("E32")="","",INDIRECT("E32"))</f>
      </c>
      <c r="AC32" s="91">
        <f ca="1">IF(INDIRECT("F32")="","",INDIRECT("F32"))</f>
      </c>
      <c r="AD32" s="91">
        <f ca="1">IF(INDIRECT("G32")="","",INDIRECT("G32"))</f>
      </c>
      <c r="AE32" s="91">
        <f ca="1">IF(INDIRECT("H32")="","",INDIRECT("H32"))</f>
      </c>
      <c r="AF32" s="91">
        <f ca="1">IF(INDIRECT("I32")="","",INDIRECT("I32"))</f>
      </c>
      <c r="AG32" s="91">
        <f ca="1">IF(INDIRECT("J32")="","",INDIRECT("J32"))</f>
      </c>
      <c r="AH32" s="91">
        <f ca="1">IF(INDIRECT("K32")="","",INDIRECT("K32"))</f>
      </c>
      <c r="AI32" s="91">
        <f ca="1">IF(INDIRECT("A31")="","",INDIRECT("A31"))</f>
      </c>
    </row>
    <row r="33" spans="1:35" ht="19.5" customHeight="1">
      <c r="A33" s="220"/>
      <c r="B33" s="14"/>
      <c r="C33" s="14"/>
      <c r="D33" s="15"/>
      <c r="E33" s="15"/>
      <c r="F33" s="98">
        <f t="shared" si="1"/>
      </c>
      <c r="G33" s="16"/>
      <c r="H33" s="137">
        <f>IF(AG33="","",IF(ISERROR(VLOOKUP(AG33,'男子複'!AG:AI,3,FALSE)),"",VLOOKUP(AG33,'男子複'!AG:AI,3,FALSE)))</f>
      </c>
      <c r="I33" s="123"/>
      <c r="J33" s="14"/>
      <c r="K33" s="17"/>
      <c r="L33" s="105">
        <f>A33&amp;IF(A33="","",IF(AD33="愛知","",IF(AD33="","","●")))</f>
      </c>
      <c r="X33" s="91">
        <f ca="1">IF(INDIRECT("A33")="","",INDIRECT("A33"))</f>
      </c>
      <c r="Y33" s="91">
        <f ca="1">IF(INDIRECT("B33")="","",INDIRECT("B33"))</f>
      </c>
      <c r="Z33" s="91">
        <f ca="1">IF(INDIRECT("C33")="","",INDIRECT("C33"))</f>
      </c>
      <c r="AA33" s="91">
        <f ca="1">IF(INDIRECT("D33")="","",INDIRECT("D33"))</f>
      </c>
      <c r="AB33" s="91">
        <f ca="1">IF(INDIRECT("E33")="","",INDIRECT("E33"))</f>
      </c>
      <c r="AC33" s="91">
        <f ca="1">IF(INDIRECT("F33")="","",INDIRECT("F33"))</f>
      </c>
      <c r="AD33" s="91">
        <f ca="1">IF(INDIRECT("G33")="","",INDIRECT("G33"))</f>
      </c>
      <c r="AE33" s="91">
        <f ca="1">IF(INDIRECT("H33")="","",INDIRECT("H33"))</f>
      </c>
      <c r="AF33" s="91">
        <f ca="1">IF(INDIRECT("I33")="","",INDIRECT("I33"))</f>
      </c>
      <c r="AG33" s="91">
        <f ca="1">IF(INDIRECT("J33")="","",INDIRECT("J33"))</f>
      </c>
      <c r="AH33" s="91">
        <f ca="1">IF(INDIRECT("K33")="","",INDIRECT("K33"))</f>
      </c>
      <c r="AI33" s="91">
        <f ca="1">IF(INDIRECT("A33")="","",INDIRECT("A33"))</f>
      </c>
    </row>
    <row r="34" spans="1:35" ht="19.5" customHeight="1">
      <c r="A34" s="221"/>
      <c r="B34" s="18"/>
      <c r="C34" s="18"/>
      <c r="D34" s="19"/>
      <c r="E34" s="19"/>
      <c r="F34" s="109">
        <f t="shared" si="1"/>
      </c>
      <c r="G34" s="20"/>
      <c r="H34" s="138">
        <f>IF(AG34="","",IF(ISERROR(VLOOKUP(AG34,'女子複'!AG:AI,3,FALSE)),"",VLOOKUP(AG34,'女子複'!AG:AI,3,FALSE)))</f>
      </c>
      <c r="I34" s="21"/>
      <c r="J34" s="18"/>
      <c r="K34" s="22"/>
      <c r="L34" s="105">
        <f>A33&amp;IF(A33="","",IF(AD34="愛知","",IF(AD34="","","●")))</f>
      </c>
      <c r="X34" s="91">
        <f ca="1">IF(INDIRECT("A33")="","",INDIRECT("A33"))</f>
      </c>
      <c r="Y34" s="91">
        <f ca="1">IF(INDIRECT("B34")="","",INDIRECT("B34"))</f>
      </c>
      <c r="Z34" s="91">
        <f ca="1">IF(INDIRECT("C34")="","",INDIRECT("C34"))</f>
      </c>
      <c r="AA34" s="91">
        <f ca="1">IF(INDIRECT("D34")="","",INDIRECT("D34"))</f>
      </c>
      <c r="AB34" s="91">
        <f ca="1">IF(INDIRECT("E34")="","",INDIRECT("E34"))</f>
      </c>
      <c r="AC34" s="91">
        <f ca="1">IF(INDIRECT("F34")="","",INDIRECT("F34"))</f>
      </c>
      <c r="AD34" s="91">
        <f ca="1">IF(INDIRECT("G34")="","",INDIRECT("G34"))</f>
      </c>
      <c r="AE34" s="91">
        <f ca="1">IF(INDIRECT("H34")="","",INDIRECT("H34"))</f>
      </c>
      <c r="AF34" s="91">
        <f ca="1">IF(INDIRECT("I34")="","",INDIRECT("I34"))</f>
      </c>
      <c r="AG34" s="91">
        <f ca="1">IF(INDIRECT("J34")="","",INDIRECT("J34"))</f>
      </c>
      <c r="AH34" s="91">
        <f ca="1">IF(INDIRECT("K34")="","",INDIRECT("K34"))</f>
      </c>
      <c r="AI34" s="91">
        <f ca="1">IF(INDIRECT("A33")="","",INDIRECT("A33"))</f>
      </c>
    </row>
    <row r="35" spans="1:35" ht="19.5" customHeight="1">
      <c r="A35" s="220"/>
      <c r="B35" s="14"/>
      <c r="C35" s="14"/>
      <c r="D35" s="15"/>
      <c r="E35" s="15"/>
      <c r="F35" s="98">
        <f t="shared" si="1"/>
      </c>
      <c r="G35" s="16"/>
      <c r="H35" s="137">
        <f>IF(AG35="","",IF(ISERROR(VLOOKUP(AG35,'男子複'!AG:AI,3,FALSE)),"",VLOOKUP(AG35,'男子複'!AG:AI,3,FALSE)))</f>
      </c>
      <c r="I35" s="123"/>
      <c r="J35" s="14"/>
      <c r="K35" s="17"/>
      <c r="L35" s="105">
        <f>A35&amp;IF(A35="","",IF(AD35="愛知","",IF(AD35="","","●")))</f>
      </c>
      <c r="X35" s="91">
        <f ca="1">IF(INDIRECT("A35")="","",INDIRECT("A35"))</f>
      </c>
      <c r="Y35" s="91">
        <f ca="1">IF(INDIRECT("B35")="","",INDIRECT("B35"))</f>
      </c>
      <c r="Z35" s="91">
        <f ca="1">IF(INDIRECT("C35")="","",INDIRECT("C35"))</f>
      </c>
      <c r="AA35" s="91">
        <f ca="1">IF(INDIRECT("D35")="","",INDIRECT("D35"))</f>
      </c>
      <c r="AB35" s="91">
        <f ca="1">IF(INDIRECT("E35")="","",INDIRECT("E35"))</f>
      </c>
      <c r="AC35" s="91">
        <f ca="1">IF(INDIRECT("F35")="","",INDIRECT("F35"))</f>
      </c>
      <c r="AD35" s="91">
        <f ca="1">IF(INDIRECT("G35")="","",INDIRECT("G35"))</f>
      </c>
      <c r="AE35" s="91">
        <f ca="1">IF(INDIRECT("H35")="","",INDIRECT("H35"))</f>
      </c>
      <c r="AF35" s="91">
        <f ca="1">IF(INDIRECT("I35")="","",INDIRECT("I35"))</f>
      </c>
      <c r="AG35" s="91">
        <f ca="1">IF(INDIRECT("J35")="","",INDIRECT("J35"))</f>
      </c>
      <c r="AH35" s="91">
        <f ca="1">IF(INDIRECT("K35")="","",INDIRECT("K35"))</f>
      </c>
      <c r="AI35" s="91">
        <f ca="1">IF(INDIRECT("A35")="","",INDIRECT("A35"))</f>
      </c>
    </row>
    <row r="36" spans="1:35" ht="19.5" customHeight="1">
      <c r="A36" s="221"/>
      <c r="B36" s="18"/>
      <c r="C36" s="18"/>
      <c r="D36" s="19"/>
      <c r="E36" s="19"/>
      <c r="F36" s="109">
        <f t="shared" si="1"/>
      </c>
      <c r="G36" s="20"/>
      <c r="H36" s="138">
        <f>IF(AG36="","",IF(ISERROR(VLOOKUP(AG36,'女子複'!AG:AI,3,FALSE)),"",VLOOKUP(AG36,'女子複'!AG:AI,3,FALSE)))</f>
      </c>
      <c r="I36" s="21"/>
      <c r="J36" s="18"/>
      <c r="K36" s="22"/>
      <c r="L36" s="105">
        <f>A35&amp;IF(A35="","",IF(AD36="愛知","",IF(AD36="","","●")))</f>
      </c>
      <c r="X36" s="91">
        <f ca="1">IF(INDIRECT("A35")="","",INDIRECT("A35"))</f>
      </c>
      <c r="Y36" s="91">
        <f ca="1">IF(INDIRECT("B36")="","",INDIRECT("B36"))</f>
      </c>
      <c r="Z36" s="91">
        <f ca="1">IF(INDIRECT("C36")="","",INDIRECT("C36"))</f>
      </c>
      <c r="AA36" s="91">
        <f ca="1">IF(INDIRECT("D36")="","",INDIRECT("D36"))</f>
      </c>
      <c r="AB36" s="91">
        <f ca="1">IF(INDIRECT("E36")="","",INDIRECT("E36"))</f>
      </c>
      <c r="AC36" s="91">
        <f ca="1">IF(INDIRECT("F36")="","",INDIRECT("F36"))</f>
      </c>
      <c r="AD36" s="91">
        <f ca="1">IF(INDIRECT("G36")="","",INDIRECT("G36"))</f>
      </c>
      <c r="AE36" s="91">
        <f ca="1">IF(INDIRECT("H36")="","",INDIRECT("H36"))</f>
      </c>
      <c r="AF36" s="91">
        <f ca="1">IF(INDIRECT("I36")="","",INDIRECT("I36"))</f>
      </c>
      <c r="AG36" s="91">
        <f ca="1">IF(INDIRECT("J36")="","",INDIRECT("J36"))</f>
      </c>
      <c r="AH36" s="91">
        <f ca="1">IF(INDIRECT("K36")="","",INDIRECT("K36"))</f>
      </c>
      <c r="AI36" s="91">
        <f ca="1">IF(INDIRECT("A35")="","",INDIRECT("A35"))</f>
      </c>
    </row>
    <row r="37" spans="1:35" ht="19.5" customHeight="1">
      <c r="A37" s="220"/>
      <c r="B37" s="14"/>
      <c r="C37" s="14"/>
      <c r="D37" s="15"/>
      <c r="E37" s="15"/>
      <c r="F37" s="98">
        <f t="shared" si="1"/>
      </c>
      <c r="G37" s="16"/>
      <c r="H37" s="137">
        <f>IF(AG37="","",IF(ISERROR(VLOOKUP(AG37,'男子複'!AG:AI,3,FALSE)),"",VLOOKUP(AG37,'男子複'!AG:AI,3,FALSE)))</f>
      </c>
      <c r="I37" s="123"/>
      <c r="J37" s="14"/>
      <c r="K37" s="17"/>
      <c r="L37" s="105">
        <f>A37&amp;IF(A37="","",IF(AD37="愛知","",IF(AD37="","","●")))</f>
      </c>
      <c r="X37" s="91">
        <f ca="1">IF(INDIRECT("A37")="","",INDIRECT("A37"))</f>
      </c>
      <c r="Y37" s="91">
        <f ca="1">IF(INDIRECT("B37")="","",INDIRECT("B37"))</f>
      </c>
      <c r="Z37" s="91">
        <f ca="1">IF(INDIRECT("C37")="","",INDIRECT("C37"))</f>
      </c>
      <c r="AA37" s="91">
        <f ca="1">IF(INDIRECT("D37")="","",INDIRECT("D37"))</f>
      </c>
      <c r="AB37" s="91">
        <f ca="1">IF(INDIRECT("E37")="","",INDIRECT("E37"))</f>
      </c>
      <c r="AC37" s="91">
        <f ca="1">IF(INDIRECT("F37")="","",INDIRECT("F37"))</f>
      </c>
      <c r="AD37" s="91">
        <f ca="1">IF(INDIRECT("G37")="","",INDIRECT("G37"))</f>
      </c>
      <c r="AE37" s="91">
        <f ca="1">IF(INDIRECT("H37")="","",INDIRECT("H37"))</f>
      </c>
      <c r="AF37" s="91">
        <f ca="1">IF(INDIRECT("I37")="","",INDIRECT("I37"))</f>
      </c>
      <c r="AG37" s="91">
        <f ca="1">IF(INDIRECT("J37")="","",INDIRECT("J37"))</f>
      </c>
      <c r="AH37" s="91">
        <f ca="1">IF(INDIRECT("K37")="","",INDIRECT("K37"))</f>
      </c>
      <c r="AI37" s="91">
        <f ca="1">IF(INDIRECT("A37")="","",INDIRECT("A37"))</f>
      </c>
    </row>
    <row r="38" spans="1:35" ht="19.5" customHeight="1">
      <c r="A38" s="221"/>
      <c r="B38" s="18"/>
      <c r="C38" s="18"/>
      <c r="D38" s="19"/>
      <c r="E38" s="19"/>
      <c r="F38" s="109">
        <f t="shared" si="1"/>
      </c>
      <c r="G38" s="20"/>
      <c r="H38" s="138">
        <f>IF(AG38="","",IF(ISERROR(VLOOKUP(AG38,'女子複'!AG:AI,3,FALSE)),"",VLOOKUP(AG38,'女子複'!AG:AI,3,FALSE)))</f>
      </c>
      <c r="I38" s="21"/>
      <c r="J38" s="18"/>
      <c r="K38" s="22"/>
      <c r="L38" s="105">
        <f>A37&amp;IF(A37="","",IF(AD38="愛知","",IF(AD38="","","●")))</f>
      </c>
      <c r="X38" s="91">
        <f ca="1">IF(INDIRECT("A37")="","",INDIRECT("A37"))</f>
      </c>
      <c r="Y38" s="91">
        <f ca="1">IF(INDIRECT("B38")="","",INDIRECT("B38"))</f>
      </c>
      <c r="Z38" s="91">
        <f ca="1">IF(INDIRECT("C38")="","",INDIRECT("C38"))</f>
      </c>
      <c r="AA38" s="91">
        <f ca="1">IF(INDIRECT("D38")="","",INDIRECT("D38"))</f>
      </c>
      <c r="AB38" s="91">
        <f ca="1">IF(INDIRECT("E38")="","",INDIRECT("E38"))</f>
      </c>
      <c r="AC38" s="91">
        <f ca="1">IF(INDIRECT("F38")="","",INDIRECT("F38"))</f>
      </c>
      <c r="AD38" s="91">
        <f ca="1">IF(INDIRECT("G38")="","",INDIRECT("G38"))</f>
      </c>
      <c r="AE38" s="91">
        <f ca="1">IF(INDIRECT("H38")="","",INDIRECT("H38"))</f>
      </c>
      <c r="AF38" s="91">
        <f ca="1">IF(INDIRECT("I38")="","",INDIRECT("I38"))</f>
      </c>
      <c r="AG38" s="91">
        <f ca="1">IF(INDIRECT("J38")="","",INDIRECT("J38"))</f>
      </c>
      <c r="AH38" s="91">
        <f ca="1">IF(INDIRECT("K38")="","",INDIRECT("K38"))</f>
      </c>
      <c r="AI38" s="91">
        <f ca="1">IF(INDIRECT("A37")="","",INDIRECT("A37"))</f>
      </c>
    </row>
    <row r="39" spans="1:35" ht="19.5" customHeight="1">
      <c r="A39" s="220"/>
      <c r="B39" s="14"/>
      <c r="C39" s="14"/>
      <c r="D39" s="15"/>
      <c r="E39" s="15"/>
      <c r="F39" s="98">
        <f t="shared" si="1"/>
      </c>
      <c r="G39" s="16"/>
      <c r="H39" s="137">
        <f>IF(AG39="","",IF(ISERROR(VLOOKUP(AG39,'男子複'!AG:AI,3,FALSE)),"",VLOOKUP(AG39,'男子複'!AG:AI,3,FALSE)))</f>
      </c>
      <c r="I39" s="123"/>
      <c r="J39" s="14"/>
      <c r="K39" s="17"/>
      <c r="L39" s="105">
        <f>A39&amp;IF(A39="","",IF(AD39="愛知","",IF(AD39="","","●")))</f>
      </c>
      <c r="X39" s="91">
        <f ca="1">IF(INDIRECT("A39")="","",INDIRECT("A39"))</f>
      </c>
      <c r="Y39" s="91">
        <f ca="1">IF(INDIRECT("B39")="","",INDIRECT("B39"))</f>
      </c>
      <c r="Z39" s="91">
        <f ca="1">IF(INDIRECT("C39")="","",INDIRECT("C39"))</f>
      </c>
      <c r="AA39" s="91">
        <f ca="1">IF(INDIRECT("D39")="","",INDIRECT("D39"))</f>
      </c>
      <c r="AB39" s="91">
        <f ca="1">IF(INDIRECT("E39")="","",INDIRECT("E39"))</f>
      </c>
      <c r="AC39" s="91">
        <f ca="1">IF(INDIRECT("F39")="","",INDIRECT("F39"))</f>
      </c>
      <c r="AD39" s="91">
        <f ca="1">IF(INDIRECT("G39")="","",INDIRECT("G39"))</f>
      </c>
      <c r="AE39" s="91">
        <f ca="1">IF(INDIRECT("H39")="","",INDIRECT("H39"))</f>
      </c>
      <c r="AF39" s="91">
        <f ca="1">IF(INDIRECT("I39")="","",INDIRECT("I39"))</f>
      </c>
      <c r="AG39" s="91">
        <f ca="1">IF(INDIRECT("J39")="","",INDIRECT("J39"))</f>
      </c>
      <c r="AH39" s="91">
        <f ca="1">IF(INDIRECT("K39")="","",INDIRECT("K39"))</f>
      </c>
      <c r="AI39" s="91">
        <f ca="1">IF(INDIRECT("A39")="","",INDIRECT("A39"))</f>
      </c>
    </row>
    <row r="40" spans="1:35" ht="19.5" customHeight="1">
      <c r="A40" s="221"/>
      <c r="B40" s="18"/>
      <c r="C40" s="18"/>
      <c r="D40" s="19"/>
      <c r="E40" s="19"/>
      <c r="F40" s="109">
        <f t="shared" si="1"/>
      </c>
      <c r="G40" s="20"/>
      <c r="H40" s="138">
        <f>IF(AG40="","",IF(ISERROR(VLOOKUP(AG40,'女子複'!AG:AI,3,FALSE)),"",VLOOKUP(AG40,'女子複'!AG:AI,3,FALSE)))</f>
      </c>
      <c r="I40" s="21"/>
      <c r="J40" s="18"/>
      <c r="K40" s="22"/>
      <c r="L40" s="105">
        <f>A39&amp;IF(A39="","",IF(AD40="愛知","",IF(AD40="","","●")))</f>
      </c>
      <c r="X40" s="91">
        <f ca="1">IF(INDIRECT("A39")="","",INDIRECT("A39"))</f>
      </c>
      <c r="Y40" s="91">
        <f ca="1">IF(INDIRECT("B40")="","",INDIRECT("B40"))</f>
      </c>
      <c r="Z40" s="91">
        <f ca="1">IF(INDIRECT("C40")="","",INDIRECT("C40"))</f>
      </c>
      <c r="AA40" s="91">
        <f ca="1">IF(INDIRECT("D40")="","",INDIRECT("D40"))</f>
      </c>
      <c r="AB40" s="91">
        <f ca="1">IF(INDIRECT("E40")="","",INDIRECT("E40"))</f>
      </c>
      <c r="AC40" s="91">
        <f ca="1">IF(INDIRECT("F40")="","",INDIRECT("F40"))</f>
      </c>
      <c r="AD40" s="91">
        <f ca="1">IF(INDIRECT("G40")="","",INDIRECT("G40"))</f>
      </c>
      <c r="AE40" s="91">
        <f ca="1">IF(INDIRECT("H40")="","",INDIRECT("H40"))</f>
      </c>
      <c r="AF40" s="91">
        <f ca="1">IF(INDIRECT("I40")="","",INDIRECT("I40"))</f>
      </c>
      <c r="AG40" s="91">
        <f ca="1">IF(INDIRECT("J40")="","",INDIRECT("J40"))</f>
      </c>
      <c r="AH40" s="91">
        <f ca="1">IF(INDIRECT("K40")="","",INDIRECT("K40"))</f>
      </c>
      <c r="AI40" s="91">
        <f ca="1">IF(INDIRECT("A39")="","",INDIRECT("A39"))</f>
      </c>
    </row>
    <row r="41" spans="1:35" ht="19.5" customHeight="1">
      <c r="A41" s="220"/>
      <c r="B41" s="14"/>
      <c r="C41" s="14"/>
      <c r="D41" s="15"/>
      <c r="E41" s="15"/>
      <c r="F41" s="98">
        <f t="shared" si="1"/>
      </c>
      <c r="G41" s="16"/>
      <c r="H41" s="137">
        <f>IF(AG41="","",IF(ISERROR(VLOOKUP(AG41,'男子複'!AG:AI,3,FALSE)),"",VLOOKUP(AG41,'男子複'!AG:AI,3,FALSE)))</f>
      </c>
      <c r="I41" s="123"/>
      <c r="J41" s="14"/>
      <c r="K41" s="17"/>
      <c r="L41" s="105">
        <f>A41&amp;IF(A41="","",IF(AD41="愛知","",IF(AD41="","","●")))</f>
      </c>
      <c r="X41" s="91">
        <f ca="1">IF(INDIRECT("A41")="","",INDIRECT("A41"))</f>
      </c>
      <c r="Y41" s="91">
        <f ca="1">IF(INDIRECT("B41")="","",INDIRECT("B41"))</f>
      </c>
      <c r="Z41" s="91">
        <f ca="1">IF(INDIRECT("C41")="","",INDIRECT("C41"))</f>
      </c>
      <c r="AA41" s="91">
        <f ca="1">IF(INDIRECT("D41")="","",INDIRECT("D41"))</f>
      </c>
      <c r="AB41" s="91">
        <f ca="1">IF(INDIRECT("E41")="","",INDIRECT("E41"))</f>
      </c>
      <c r="AC41" s="91">
        <f ca="1">IF(INDIRECT("F41")="","",INDIRECT("F41"))</f>
      </c>
      <c r="AD41" s="91">
        <f ca="1">IF(INDIRECT("G41")="","",INDIRECT("G41"))</f>
      </c>
      <c r="AE41" s="91">
        <f ca="1">IF(INDIRECT("H41")="","",INDIRECT("H41"))</f>
      </c>
      <c r="AF41" s="91">
        <f ca="1">IF(INDIRECT("I41")="","",INDIRECT("I41"))</f>
      </c>
      <c r="AG41" s="91">
        <f ca="1">IF(INDIRECT("J41")="","",INDIRECT("J41"))</f>
      </c>
      <c r="AH41" s="91">
        <f ca="1">IF(INDIRECT("K41")="","",INDIRECT("K41"))</f>
      </c>
      <c r="AI41" s="91">
        <f ca="1">IF(INDIRECT("A41")="","",INDIRECT("A41"))</f>
      </c>
    </row>
    <row r="42" spans="1:35" ht="19.5" customHeight="1">
      <c r="A42" s="221"/>
      <c r="B42" s="18"/>
      <c r="C42" s="18"/>
      <c r="D42" s="19"/>
      <c r="E42" s="19"/>
      <c r="F42" s="109">
        <f t="shared" si="1"/>
      </c>
      <c r="G42" s="20"/>
      <c r="H42" s="138">
        <f>IF(AG42="","",IF(ISERROR(VLOOKUP(AG42,'女子複'!AG:AI,3,FALSE)),"",VLOOKUP(AG42,'女子複'!AG:AI,3,FALSE)))</f>
      </c>
      <c r="I42" s="21"/>
      <c r="J42" s="18"/>
      <c r="K42" s="22"/>
      <c r="L42" s="105">
        <f>A41&amp;IF(A41="","",IF(AD42="愛知","",IF(AD42="","","●")))</f>
      </c>
      <c r="X42" s="91">
        <f ca="1">IF(INDIRECT("A41")="","",INDIRECT("A41"))</f>
      </c>
      <c r="Y42" s="91">
        <f ca="1">IF(INDIRECT("B42")="","",INDIRECT("B42"))</f>
      </c>
      <c r="Z42" s="91">
        <f ca="1">IF(INDIRECT("C42")="","",INDIRECT("C42"))</f>
      </c>
      <c r="AA42" s="91">
        <f ca="1">IF(INDIRECT("D42")="","",INDIRECT("D42"))</f>
      </c>
      <c r="AB42" s="91">
        <f ca="1">IF(INDIRECT("E42")="","",INDIRECT("E42"))</f>
      </c>
      <c r="AC42" s="91">
        <f ca="1">IF(INDIRECT("F42")="","",INDIRECT("F42"))</f>
      </c>
      <c r="AD42" s="91">
        <f ca="1">IF(INDIRECT("G42")="","",INDIRECT("G42"))</f>
      </c>
      <c r="AE42" s="91">
        <f ca="1">IF(INDIRECT("H42")="","",INDIRECT("H42"))</f>
      </c>
      <c r="AF42" s="91">
        <f ca="1">IF(INDIRECT("I42")="","",INDIRECT("I42"))</f>
      </c>
      <c r="AG42" s="91">
        <f ca="1">IF(INDIRECT("J42")="","",INDIRECT("J42"))</f>
      </c>
      <c r="AH42" s="91">
        <f ca="1">IF(INDIRECT("K42")="","",INDIRECT("K42"))</f>
      </c>
      <c r="AI42" s="91">
        <f ca="1">IF(INDIRECT("A41")="","",INDIRECT("A41"))</f>
      </c>
    </row>
  </sheetData>
  <sheetProtection sheet="1"/>
  <mergeCells count="21">
    <mergeCell ref="A21:A22"/>
    <mergeCell ref="A29:A30"/>
    <mergeCell ref="A13:A14"/>
    <mergeCell ref="A11:A12"/>
    <mergeCell ref="A27:A28"/>
    <mergeCell ref="A15:A16"/>
    <mergeCell ref="A19:A20"/>
    <mergeCell ref="A41:A42"/>
    <mergeCell ref="A33:A34"/>
    <mergeCell ref="A35:A36"/>
    <mergeCell ref="A37:A38"/>
    <mergeCell ref="A39:A40"/>
    <mergeCell ref="A23:A24"/>
    <mergeCell ref="A25:A26"/>
    <mergeCell ref="A31:A32"/>
    <mergeCell ref="A1:K1"/>
    <mergeCell ref="A3:A4"/>
    <mergeCell ref="A5:A6"/>
    <mergeCell ref="A7:A8"/>
    <mergeCell ref="A9:A10"/>
    <mergeCell ref="A17:A18"/>
  </mergeCells>
  <dataValidations count="6">
    <dataValidation type="list" allowBlank="1" showInputMessage="1" showErrorMessage="1" sqref="G3:G42">
      <formula1>"愛知,　,北海道,青森,岩手,宮城,秋田,山形,福島,茨城,栃木,群馬,埼玉,千葉,東京,神奈川,山梨,新潟,長野,富山,石川,福井,静岡,三重,岐阜,滋賀,京都,大阪,兵庫,奈良,和歌山,鳥取,島根,岡山,広島,山口,香川,徳島,愛媛,高知,福岡,佐賀,長崎,熊本,大分,宮崎,鹿児島,沖縄"</formula1>
    </dataValidation>
    <dataValidation allowBlank="1" showInputMessage="1" showErrorMessage="1" promptTitle="自動計算" prompt="左欄の生年月日を入力すると、計算されますので、ご確認下さい。" sqref="F3:F42"/>
    <dataValidation type="list" allowBlank="1" showInputMessage="1" showErrorMessage="1" sqref="K3:K42">
      <formula1>"1級,2級,3級"</formula1>
    </dataValidation>
    <dataValidation type="list" allowBlank="1" showInputMessage="1" showErrorMessage="1" promptTitle="出場種目" prompt="出場種目を選択" sqref="A3:A42">
      <formula1>"30XD,35XD,40XD,45XD,50XD,55XD,60XD,65XD,70XD,75XD,80XD"</formula1>
    </dataValidation>
    <dataValidation type="textLength" operator="equal" allowBlank="1" showInputMessage="1" showErrorMessage="1" errorTitle="10桁で入力してください" error="2019年度より会員番号は10桁に変更されています" imeMode="disabled" sqref="J3:J42">
      <formula1>10</formula1>
    </dataValidation>
    <dataValidation type="list" allowBlank="1" showInputMessage="1" showErrorMessage="1" promptTitle="以下の項目の上から順に当てはまる資格を選択してください" prompt="①：前回の全日本シニアBEST16入り(種目は問わない)&#10;②：75歳以上種目（公開競技）に出場&#10;③：前年度の県社会人兼シニア予選会出場者" sqref="I3:I42">
      <formula1>"①前回BEST16,②75歳以上種目,③予選会出場"</formula1>
    </dataValidation>
  </dataValidations>
  <printOptions horizontalCentered="1"/>
  <pageMargins left="0.3937007874015748" right="0.3937007874015748" top="0.3937007874015748" bottom="0.3937007874015748" header="0.5118110236220472" footer="0.5118110236220472"/>
  <pageSetup fitToHeight="1" fitToWidth="1" horizontalDpi="1200" verticalDpi="1200" orientation="portrait" paperSize="9" scale="85" r:id="rId1"/>
</worksheet>
</file>

<file path=xl/worksheets/sheet8.xml><?xml version="1.0" encoding="utf-8"?>
<worksheet xmlns="http://schemas.openxmlformats.org/spreadsheetml/2006/main" xmlns:r="http://schemas.openxmlformats.org/officeDocument/2006/relationships">
  <dimension ref="A1:DV43"/>
  <sheetViews>
    <sheetView zoomScale="75" zoomScaleNormal="75" zoomScalePageLayoutView="0" workbookViewId="0" topLeftCell="A1">
      <pane xSplit="5" topLeftCell="F1" activePane="topRight" state="frozen"/>
      <selection pane="topLeft" activeCell="A33" sqref="A33:C34"/>
      <selection pane="topRight" activeCell="A2" sqref="A2"/>
    </sheetView>
  </sheetViews>
  <sheetFormatPr defaultColWidth="5.625" defaultRowHeight="13.5"/>
  <cols>
    <col min="1" max="1" width="5.625" style="115" customWidth="1"/>
    <col min="2" max="2" width="8.375" style="115" customWidth="1"/>
    <col min="3" max="3" width="8.50390625" style="115" customWidth="1"/>
    <col min="4" max="5" width="5.625" style="115" customWidth="1"/>
    <col min="6" max="7" width="2.625" style="115" customWidth="1"/>
    <col min="8" max="8" width="2.625" style="126" customWidth="1"/>
    <col min="9" max="125" width="2.625" style="115" customWidth="1"/>
    <col min="126" max="16384" width="5.625" style="115" customWidth="1"/>
  </cols>
  <sheetData>
    <row r="1" spans="1:125" ht="12" thickBot="1">
      <c r="A1" s="113" t="s">
        <v>209</v>
      </c>
      <c r="B1" s="113" t="s">
        <v>7</v>
      </c>
      <c r="C1" s="113" t="s">
        <v>8</v>
      </c>
      <c r="D1" s="113" t="s">
        <v>6</v>
      </c>
      <c r="E1" s="114" t="s">
        <v>25</v>
      </c>
      <c r="F1" s="113" t="s">
        <v>199</v>
      </c>
      <c r="G1" s="113" t="s">
        <v>200</v>
      </c>
      <c r="H1" s="125" t="s">
        <v>38</v>
      </c>
      <c r="I1" s="113" t="s">
        <v>33</v>
      </c>
      <c r="J1" s="113" t="s">
        <v>39</v>
      </c>
      <c r="K1" s="113" t="s">
        <v>40</v>
      </c>
      <c r="L1" s="113" t="s">
        <v>41</v>
      </c>
      <c r="M1" s="113" t="s">
        <v>42</v>
      </c>
      <c r="N1" s="113" t="s">
        <v>43</v>
      </c>
      <c r="O1" s="113" t="s">
        <v>44</v>
      </c>
      <c r="P1" s="113" t="s">
        <v>241</v>
      </c>
      <c r="Q1" s="113" t="s">
        <v>47</v>
      </c>
      <c r="R1" s="113" t="s">
        <v>48</v>
      </c>
      <c r="S1" s="113" t="s">
        <v>49</v>
      </c>
      <c r="T1" s="113" t="s">
        <v>50</v>
      </c>
      <c r="U1" s="113" t="s">
        <v>51</v>
      </c>
      <c r="V1" s="113" t="s">
        <v>52</v>
      </c>
      <c r="W1" s="113" t="s">
        <v>53</v>
      </c>
      <c r="X1" s="113" t="s">
        <v>54</v>
      </c>
      <c r="Y1" s="113" t="s">
        <v>55</v>
      </c>
      <c r="Z1" s="113" t="s">
        <v>56</v>
      </c>
      <c r="AA1" s="113" t="s">
        <v>228</v>
      </c>
      <c r="AB1" s="113" t="s">
        <v>58</v>
      </c>
      <c r="AC1" s="113" t="s">
        <v>59</v>
      </c>
      <c r="AD1" s="113" t="s">
        <v>60</v>
      </c>
      <c r="AE1" s="113" t="s">
        <v>61</v>
      </c>
      <c r="AF1" s="113" t="s">
        <v>62</v>
      </c>
      <c r="AG1" s="113" t="s">
        <v>63</v>
      </c>
      <c r="AH1" s="113" t="s">
        <v>64</v>
      </c>
      <c r="AI1" s="113" t="s">
        <v>65</v>
      </c>
      <c r="AJ1" s="113" t="s">
        <v>66</v>
      </c>
      <c r="AK1" s="113" t="s">
        <v>67</v>
      </c>
      <c r="AL1" s="113" t="s">
        <v>229</v>
      </c>
      <c r="AM1" s="113" t="s">
        <v>80</v>
      </c>
      <c r="AN1" s="113" t="s">
        <v>82</v>
      </c>
      <c r="AO1" s="113" t="s">
        <v>83</v>
      </c>
      <c r="AP1" s="113" t="s">
        <v>84</v>
      </c>
      <c r="AQ1" s="113" t="s">
        <v>85</v>
      </c>
      <c r="AR1" s="113" t="s">
        <v>86</v>
      </c>
      <c r="AS1" s="113" t="s">
        <v>87</v>
      </c>
      <c r="AT1" s="113" t="s">
        <v>88</v>
      </c>
      <c r="AU1" s="113" t="s">
        <v>89</v>
      </c>
      <c r="AV1" s="113" t="s">
        <v>79</v>
      </c>
      <c r="AW1" s="113" t="s">
        <v>230</v>
      </c>
      <c r="AX1" s="113" t="s">
        <v>101</v>
      </c>
      <c r="AY1" s="113" t="s">
        <v>102</v>
      </c>
      <c r="AZ1" s="113" t="s">
        <v>103</v>
      </c>
      <c r="BA1" s="113" t="s">
        <v>104</v>
      </c>
      <c r="BB1" s="113" t="s">
        <v>105</v>
      </c>
      <c r="BC1" s="113" t="s">
        <v>106</v>
      </c>
      <c r="BD1" s="113" t="s">
        <v>107</v>
      </c>
      <c r="BE1" s="113" t="s">
        <v>108</v>
      </c>
      <c r="BF1" s="113" t="s">
        <v>109</v>
      </c>
      <c r="BG1" s="113" t="s">
        <v>110</v>
      </c>
      <c r="BH1" s="113" t="s">
        <v>239</v>
      </c>
      <c r="BI1" s="113" t="s">
        <v>210</v>
      </c>
      <c r="BJ1" s="113" t="s">
        <v>9</v>
      </c>
      <c r="BK1" s="113" t="s">
        <v>21</v>
      </c>
      <c r="BL1" s="113" t="s">
        <v>26</v>
      </c>
      <c r="BM1" s="113" t="s">
        <v>211</v>
      </c>
      <c r="BN1" s="113" t="s">
        <v>19</v>
      </c>
      <c r="BO1" s="113" t="s">
        <v>205</v>
      </c>
      <c r="BP1" s="113" t="s">
        <v>206</v>
      </c>
      <c r="BQ1" s="113" t="s">
        <v>20</v>
      </c>
      <c r="BR1" s="113" t="s">
        <v>27</v>
      </c>
      <c r="BS1" s="113" t="s">
        <v>207</v>
      </c>
      <c r="BT1" s="113" t="s">
        <v>17</v>
      </c>
      <c r="BU1" s="113" t="s">
        <v>208</v>
      </c>
      <c r="BV1" s="113" t="s">
        <v>212</v>
      </c>
      <c r="BW1" s="113" t="s">
        <v>9</v>
      </c>
      <c r="BX1" s="113" t="s">
        <v>21</v>
      </c>
      <c r="BY1" s="113" t="s">
        <v>26</v>
      </c>
      <c r="BZ1" s="113" t="s">
        <v>211</v>
      </c>
      <c r="CA1" s="113" t="s">
        <v>19</v>
      </c>
      <c r="CB1" s="113" t="s">
        <v>205</v>
      </c>
      <c r="CC1" s="113" t="s">
        <v>206</v>
      </c>
      <c r="CD1" s="113" t="s">
        <v>20</v>
      </c>
      <c r="CE1" s="113" t="s">
        <v>27</v>
      </c>
      <c r="CF1" s="113" t="s">
        <v>207</v>
      </c>
      <c r="CG1" s="113" t="s">
        <v>17</v>
      </c>
      <c r="CH1" s="113" t="s">
        <v>208</v>
      </c>
      <c r="CI1" s="113" t="s">
        <v>213</v>
      </c>
      <c r="CJ1" s="113" t="s">
        <v>9</v>
      </c>
      <c r="CK1" s="113" t="s">
        <v>21</v>
      </c>
      <c r="CL1" s="113" t="s">
        <v>26</v>
      </c>
      <c r="CM1" s="113" t="s">
        <v>211</v>
      </c>
      <c r="CN1" s="113" t="s">
        <v>19</v>
      </c>
      <c r="CO1" s="113" t="s">
        <v>205</v>
      </c>
      <c r="CP1" s="113" t="s">
        <v>206</v>
      </c>
      <c r="CQ1" s="113" t="s">
        <v>20</v>
      </c>
      <c r="CR1" s="113" t="s">
        <v>27</v>
      </c>
      <c r="CS1" s="113" t="s">
        <v>207</v>
      </c>
      <c r="CT1" s="113" t="s">
        <v>17</v>
      </c>
      <c r="CU1" s="113" t="s">
        <v>208</v>
      </c>
      <c r="CV1" s="113" t="s">
        <v>214</v>
      </c>
      <c r="CW1" s="113" t="s">
        <v>9</v>
      </c>
      <c r="CX1" s="113" t="s">
        <v>21</v>
      </c>
      <c r="CY1" s="113" t="s">
        <v>26</v>
      </c>
      <c r="CZ1" s="113" t="s">
        <v>211</v>
      </c>
      <c r="DA1" s="113" t="s">
        <v>19</v>
      </c>
      <c r="DB1" s="113" t="s">
        <v>205</v>
      </c>
      <c r="DC1" s="113" t="s">
        <v>206</v>
      </c>
      <c r="DD1" s="113" t="s">
        <v>20</v>
      </c>
      <c r="DE1" s="113" t="s">
        <v>27</v>
      </c>
      <c r="DF1" s="113" t="s">
        <v>207</v>
      </c>
      <c r="DG1" s="113" t="s">
        <v>17</v>
      </c>
      <c r="DH1" s="113" t="s">
        <v>208</v>
      </c>
      <c r="DI1" s="113" t="s">
        <v>215</v>
      </c>
      <c r="DJ1" s="113" t="s">
        <v>9</v>
      </c>
      <c r="DK1" s="113" t="s">
        <v>21</v>
      </c>
      <c r="DL1" s="113" t="s">
        <v>26</v>
      </c>
      <c r="DM1" s="113" t="s">
        <v>211</v>
      </c>
      <c r="DN1" s="113" t="s">
        <v>19</v>
      </c>
      <c r="DO1" s="113" t="s">
        <v>205</v>
      </c>
      <c r="DP1" s="113" t="s">
        <v>206</v>
      </c>
      <c r="DQ1" s="113" t="s">
        <v>20</v>
      </c>
      <c r="DR1" s="113" t="s">
        <v>27</v>
      </c>
      <c r="DS1" s="113" t="s">
        <v>207</v>
      </c>
      <c r="DT1" s="113" t="s">
        <v>17</v>
      </c>
      <c r="DU1" s="113" t="s">
        <v>208</v>
      </c>
    </row>
    <row r="2" spans="1:61" ht="33" customHeight="1" thickTop="1">
      <c r="A2" s="159" t="s">
        <v>242</v>
      </c>
      <c r="B2" s="116">
        <f>'申込書'!A8</f>
        <v>0</v>
      </c>
      <c r="C2" s="116">
        <f>'申込書'!A13</f>
        <v>0</v>
      </c>
      <c r="D2" s="117">
        <f>'申込書'!A28</f>
        <v>0</v>
      </c>
      <c r="E2" s="118">
        <f>'申込書'!A43</f>
        <v>0</v>
      </c>
      <c r="F2" s="157">
        <f>'申込書'!K7</f>
        <v>0</v>
      </c>
      <c r="G2" s="157">
        <f>'申込書'!K8</f>
        <v>0</v>
      </c>
      <c r="H2" s="158">
        <f>'申込書'!K9</f>
        <v>0</v>
      </c>
      <c r="I2" s="157">
        <f>'申込書'!K10</f>
        <v>0</v>
      </c>
      <c r="J2" s="157">
        <f>'申込書'!K11</f>
        <v>0</v>
      </c>
      <c r="K2" s="157">
        <f>'申込書'!K12</f>
        <v>0</v>
      </c>
      <c r="L2" s="157">
        <f>'申込書'!K13</f>
        <v>0</v>
      </c>
      <c r="M2" s="157">
        <f>'申込書'!K14</f>
        <v>0</v>
      </c>
      <c r="N2" s="157">
        <f>'申込書'!K15</f>
        <v>0</v>
      </c>
      <c r="O2" s="157">
        <f>'申込書'!K16</f>
        <v>0</v>
      </c>
      <c r="P2" s="157">
        <f>'申込書'!K17</f>
        <v>0</v>
      </c>
      <c r="Q2" s="157">
        <f>'申込書'!K18</f>
        <v>0</v>
      </c>
      <c r="R2" s="157">
        <f>'申込書'!K19</f>
        <v>0</v>
      </c>
      <c r="S2" s="157">
        <f>'申込書'!K20</f>
        <v>0</v>
      </c>
      <c r="T2" s="157">
        <f>'申込書'!K21</f>
        <v>0</v>
      </c>
      <c r="U2" s="157">
        <f>'申込書'!K22</f>
        <v>0</v>
      </c>
      <c r="V2" s="157">
        <f>'申込書'!K23</f>
        <v>0</v>
      </c>
      <c r="W2" s="157">
        <f>'申込書'!K24</f>
        <v>0</v>
      </c>
      <c r="X2" s="157">
        <f>'申込書'!K25</f>
        <v>0</v>
      </c>
      <c r="Y2" s="157">
        <f>'申込書'!K26</f>
        <v>0</v>
      </c>
      <c r="Z2" s="157">
        <f>'申込書'!K27</f>
        <v>0</v>
      </c>
      <c r="AA2" s="157">
        <f>'申込書'!K28</f>
        <v>0</v>
      </c>
      <c r="AB2" s="157">
        <f>'申込書'!K29</f>
        <v>0</v>
      </c>
      <c r="AC2" s="157">
        <f>'申込書'!K30</f>
        <v>0</v>
      </c>
      <c r="AD2" s="157">
        <f>'申込書'!K31</f>
        <v>0</v>
      </c>
      <c r="AE2" s="157">
        <f>'申込書'!K32</f>
        <v>0</v>
      </c>
      <c r="AF2" s="157">
        <f>'申込書'!K33</f>
        <v>0</v>
      </c>
      <c r="AG2" s="157">
        <f>'申込書'!K34</f>
        <v>0</v>
      </c>
      <c r="AH2" s="157">
        <f>'申込書'!K35</f>
        <v>0</v>
      </c>
      <c r="AI2" s="157">
        <f>'申込書'!K36</f>
        <v>0</v>
      </c>
      <c r="AJ2" s="157">
        <f>'申込書'!K37</f>
        <v>0</v>
      </c>
      <c r="AK2" s="157">
        <f>'申込書'!K38</f>
        <v>0</v>
      </c>
      <c r="AL2" s="157">
        <f>'申込書'!K39</f>
        <v>0</v>
      </c>
      <c r="AM2" s="157">
        <f>'申込書'!K40</f>
        <v>0</v>
      </c>
      <c r="AN2" s="157">
        <f>'申込書'!K41</f>
        <v>0</v>
      </c>
      <c r="AO2" s="157">
        <f>'申込書'!K42</f>
        <v>0</v>
      </c>
      <c r="AP2" s="157">
        <f>'申込書'!K43</f>
        <v>0</v>
      </c>
      <c r="AQ2" s="157">
        <f>'申込書'!K44</f>
        <v>0</v>
      </c>
      <c r="AR2" s="157">
        <f>'申込書'!K45</f>
        <v>0</v>
      </c>
      <c r="AS2" s="157">
        <f>'申込書'!K46</f>
        <v>0</v>
      </c>
      <c r="AT2" s="157">
        <f>'申込書'!K47</f>
        <v>0</v>
      </c>
      <c r="AU2" s="157">
        <f>'申込書'!K48</f>
        <v>0</v>
      </c>
      <c r="AV2" s="157">
        <f>'申込書'!K49</f>
        <v>0</v>
      </c>
      <c r="AW2" s="157">
        <f>'申込書'!K50</f>
        <v>0</v>
      </c>
      <c r="AX2" s="157">
        <f>'申込書'!K51</f>
        <v>0</v>
      </c>
      <c r="AY2" s="157">
        <f>'申込書'!K52</f>
        <v>0</v>
      </c>
      <c r="AZ2" s="157">
        <f>'申込書'!K53</f>
        <v>0</v>
      </c>
      <c r="BA2" s="157">
        <f>'申込書'!K54</f>
        <v>0</v>
      </c>
      <c r="BB2" s="157">
        <f>'申込書'!K55</f>
        <v>0</v>
      </c>
      <c r="BC2" s="157">
        <f>'申込書'!K56</f>
        <v>0</v>
      </c>
      <c r="BD2" s="157">
        <f>'申込書'!K57</f>
        <v>0</v>
      </c>
      <c r="BE2" s="157">
        <f>'申込書'!K58</f>
        <v>0</v>
      </c>
      <c r="BF2" s="157">
        <f>'申込書'!K59</f>
        <v>0</v>
      </c>
      <c r="BG2" s="157">
        <f>'申込書'!K60</f>
        <v>0</v>
      </c>
      <c r="BH2" s="157">
        <f>'申込書'!K61</f>
        <v>0</v>
      </c>
      <c r="BI2" s="117"/>
    </row>
    <row r="3" spans="5:125" ht="11.25">
      <c r="E3" s="119"/>
      <c r="BJ3" s="115">
        <f aca="true" t="shared" si="0" ref="BJ3:BJ42">IF(BK3="","",$A$2)</f>
      </c>
      <c r="BK3" s="115">
        <f>IF('男子単'!X3="","",'男子単'!X3)</f>
      </c>
      <c r="BL3" s="115">
        <f>IF('男子単'!Y3="","",'男子単'!Y3)</f>
      </c>
      <c r="BM3" s="115">
        <f>IF('男子単'!Z3="","",'男子単'!Z3)</f>
      </c>
      <c r="BN3" s="115">
        <f>IF('男子単'!AA3="","",'男子単'!AA3)</f>
      </c>
      <c r="BO3" s="115">
        <f>IF('男子単'!AB3="","",'男子単'!AB3)</f>
      </c>
      <c r="BP3" s="115">
        <f>IF('男子単'!AC3="","",'男子単'!AC3)</f>
      </c>
      <c r="BQ3" s="115">
        <f>IF('男子単'!AD3="","",'男子単'!AD3)</f>
      </c>
      <c r="BR3" s="115">
        <f>IF('男子単'!AE3="","",'男子単'!AE3)</f>
      </c>
      <c r="BS3" s="115">
        <f>IF('男子単'!AF3="","",'男子単'!AF3)</f>
      </c>
      <c r="BT3" s="115">
        <f>IF('男子単'!AG3="","",'男子単'!AG3)</f>
      </c>
      <c r="BU3" s="115">
        <f>IF('男子単'!AH3="","",'男子単'!AH3)</f>
      </c>
      <c r="BW3" s="115">
        <f aca="true" t="shared" si="1" ref="BW3:BW42">IF(BX3="","",$A$2)</f>
      </c>
      <c r="BX3" s="115">
        <f>IF('女子単'!X3="","",'女子単'!X3)</f>
      </c>
      <c r="BY3" s="115">
        <f>IF('女子単'!Y3="","",'女子単'!Y3)</f>
      </c>
      <c r="BZ3" s="115">
        <f>IF('女子単'!Z3="","",'女子単'!Z3)</f>
      </c>
      <c r="CA3" s="115">
        <f>IF('女子単'!AA3="","",'女子単'!AA3)</f>
      </c>
      <c r="CB3" s="115">
        <f>IF('女子単'!AB3="","",'女子単'!AB3)</f>
      </c>
      <c r="CC3" s="115">
        <f>IF('女子単'!AC3="","",'女子単'!AC3)</f>
      </c>
      <c r="CD3" s="115">
        <f>IF('女子単'!AD3="","",'女子単'!AD3)</f>
      </c>
      <c r="CE3" s="115">
        <f>IF('女子単'!AE3="","",'女子単'!AE3)</f>
      </c>
      <c r="CF3" s="115">
        <f>IF('女子単'!AF3="","",'女子単'!AF3)</f>
      </c>
      <c r="CG3" s="115">
        <f>IF('女子単'!AG3="","",'女子単'!AG3)</f>
      </c>
      <c r="CH3" s="115">
        <f>IF('女子単'!AH3="","",'女子単'!AH3)</f>
      </c>
      <c r="CJ3" s="115">
        <f aca="true" t="shared" si="2" ref="CJ3:CJ42">IF(CK3="","",$A$2)</f>
      </c>
      <c r="CK3" s="115">
        <f>IF('男子複'!X3="","",'男子複'!X3)</f>
      </c>
      <c r="CL3" s="115">
        <f>IF('男子複'!Y3="","",'男子複'!Y3)</f>
      </c>
      <c r="CM3" s="115">
        <f>IF('男子複'!Z3="","",'男子複'!Z3)</f>
      </c>
      <c r="CN3" s="115">
        <f>IF('男子複'!AA3="","",'男子複'!AA3)</f>
      </c>
      <c r="CO3" s="115">
        <f>IF('男子複'!AB3="","",'男子複'!AB3)</f>
      </c>
      <c r="CP3" s="115">
        <f>IF('男子複'!AC3="","",'男子複'!AC3)</f>
      </c>
      <c r="CQ3" s="115">
        <f>IF('男子複'!AD3="","",'男子複'!AD3)</f>
      </c>
      <c r="CR3" s="115">
        <f>IF('男子複'!AE3="","",'男子複'!AE3)</f>
      </c>
      <c r="CS3" s="115">
        <f>IF('男子複'!AF3="","",'男子複'!AF3)</f>
      </c>
      <c r="CT3" s="115">
        <f>IF('男子複'!AG3="","",'男子複'!AG3)</f>
      </c>
      <c r="CU3" s="115">
        <f>IF('男子複'!AH3="","",'男子複'!AH3)</f>
      </c>
      <c r="CW3" s="115">
        <f aca="true" t="shared" si="3" ref="CW3:CW42">IF(CX3="","",$A$2)</f>
      </c>
      <c r="CX3" s="115">
        <f>IF('女子複'!X3="","",'女子複'!X3)</f>
      </c>
      <c r="CY3" s="115">
        <f>IF('女子複'!Y3="","",'女子複'!Y3)</f>
      </c>
      <c r="CZ3" s="115">
        <f>IF('女子複'!Z3="","",'女子複'!Z3)</f>
      </c>
      <c r="DA3" s="115">
        <f>IF('女子複'!AA3="","",'女子複'!AA3)</f>
      </c>
      <c r="DB3" s="115">
        <f>IF('女子複'!AB3="","",'女子複'!AB3)</f>
      </c>
      <c r="DC3" s="115">
        <f>IF('女子複'!AC3="","",'女子複'!AC3)</f>
      </c>
      <c r="DD3" s="115">
        <f>IF('女子複'!AD3="","",'女子複'!AD3)</f>
      </c>
      <c r="DE3" s="115">
        <f>IF('女子複'!AE3="","",'女子複'!AE3)</f>
      </c>
      <c r="DF3" s="115">
        <f>IF('女子複'!AF3="","",'女子複'!AF3)</f>
      </c>
      <c r="DG3" s="115">
        <f>IF('女子複'!AG3="","",'女子複'!AG3)</f>
      </c>
      <c r="DH3" s="115">
        <f>IF('女子複'!AH3="","",'女子複'!AH3)</f>
      </c>
      <c r="DJ3" s="115">
        <f aca="true" t="shared" si="4" ref="DJ3:DJ42">IF(DK3="","",$A$2)</f>
      </c>
      <c r="DK3" s="115">
        <f>IF('混合複'!X3="","",'混合複'!X3)</f>
      </c>
      <c r="DL3" s="115">
        <f>IF('混合複'!Y3="","",'混合複'!Y3)</f>
      </c>
      <c r="DM3" s="115">
        <f>IF('混合複'!Z3="","",'混合複'!Z3)</f>
      </c>
      <c r="DN3" s="115">
        <f>IF('混合複'!AA3="","",'混合複'!AA3)</f>
      </c>
      <c r="DO3" s="115">
        <f>IF('混合複'!AB3="","",'混合複'!AB3)</f>
      </c>
      <c r="DP3" s="115">
        <f>IF('混合複'!AC3="","",'混合複'!AC3)</f>
      </c>
      <c r="DQ3" s="115">
        <f>IF('混合複'!AD3="","",'混合複'!AD3)</f>
      </c>
      <c r="DR3" s="115">
        <f>IF('混合複'!AE3="","",'混合複'!AE3)</f>
      </c>
      <c r="DS3" s="115">
        <f>IF('混合複'!AF3="","",'混合複'!AF3)</f>
      </c>
      <c r="DT3" s="115">
        <f>IF('混合複'!AG3="","",'混合複'!AG3)</f>
      </c>
      <c r="DU3" s="115">
        <f>IF('混合複'!AH3="","",'混合複'!AH3)</f>
      </c>
    </row>
    <row r="4" spans="5:125" ht="11.25">
      <c r="E4" s="119"/>
      <c r="BJ4" s="115">
        <f t="shared" si="0"/>
      </c>
      <c r="BK4" s="115">
        <f>IF('男子単'!X4="","",'男子単'!X4)</f>
      </c>
      <c r="BL4" s="115">
        <f>IF('男子単'!Y4="","",'男子単'!Y4)</f>
      </c>
      <c r="BM4" s="115">
        <f>IF('男子単'!Z4="","",'男子単'!Z4)</f>
      </c>
      <c r="BN4" s="115">
        <f>IF('男子単'!AA4="","",'男子単'!AA4)</f>
      </c>
      <c r="BO4" s="115">
        <f>IF('男子単'!AB4="","",'男子単'!AB4)</f>
      </c>
      <c r="BP4" s="115">
        <f>IF('男子単'!AC4="","",'男子単'!AC4)</f>
      </c>
      <c r="BQ4" s="115">
        <f>IF('男子単'!AD4="","",'男子単'!AD4)</f>
      </c>
      <c r="BR4" s="115">
        <f>IF('男子単'!AE4="","",'男子単'!AE4)</f>
      </c>
      <c r="BS4" s="115">
        <f>IF('男子単'!AF4="","",'男子単'!AF4)</f>
      </c>
      <c r="BT4" s="115">
        <f>IF('男子単'!AG4="","",'男子単'!AG4)</f>
      </c>
      <c r="BU4" s="115">
        <f>IF('男子単'!AH4="","",'男子単'!AH4)</f>
      </c>
      <c r="BW4" s="115">
        <f t="shared" si="1"/>
      </c>
      <c r="BX4" s="115">
        <f>IF('女子単'!X4="","",'女子単'!X4)</f>
      </c>
      <c r="BY4" s="115">
        <f>IF('女子単'!Y4="","",'女子単'!Y4)</f>
      </c>
      <c r="BZ4" s="115">
        <f>IF('女子単'!Z4="","",'女子単'!Z4)</f>
      </c>
      <c r="CA4" s="115">
        <f>IF('女子単'!AA4="","",'女子単'!AA4)</f>
      </c>
      <c r="CB4" s="115">
        <f>IF('女子単'!AB4="","",'女子単'!AB4)</f>
      </c>
      <c r="CC4" s="115">
        <f>IF('女子単'!AC4="","",'女子単'!AC4)</f>
      </c>
      <c r="CD4" s="115">
        <f>IF('女子単'!AD4="","",'女子単'!AD4)</f>
      </c>
      <c r="CE4" s="115">
        <f>IF('女子単'!AE4="","",'女子単'!AE4)</f>
      </c>
      <c r="CF4" s="115">
        <f>IF('女子単'!AF4="","",'女子単'!AF4)</f>
      </c>
      <c r="CG4" s="115">
        <f>IF('女子単'!AG4="","",'女子単'!AG4)</f>
      </c>
      <c r="CH4" s="115">
        <f>IF('女子単'!AH4="","",'女子単'!AH4)</f>
      </c>
      <c r="CJ4" s="115">
        <f t="shared" si="2"/>
      </c>
      <c r="CK4" s="115">
        <f>IF('男子複'!X3="","",'男子複'!X3)</f>
      </c>
      <c r="CL4" s="115">
        <f>IF('男子複'!Y4="","",'男子複'!Y4)</f>
      </c>
      <c r="CM4" s="115">
        <f>IF('男子複'!Z4="","",'男子複'!Z4)</f>
      </c>
      <c r="CN4" s="115">
        <f>IF('男子複'!AA4="","",'男子複'!AA4)</f>
      </c>
      <c r="CO4" s="115">
        <f>IF('男子複'!AB4="","",'男子複'!AB4)</f>
      </c>
      <c r="CP4" s="115">
        <f>IF('男子複'!AC4="","",'男子複'!AC4)</f>
      </c>
      <c r="CQ4" s="115">
        <f>IF('男子複'!AD4="","",'男子複'!AD4)</f>
      </c>
      <c r="CR4" s="115">
        <f>IF('男子複'!AE4="","",'男子複'!AE4)</f>
      </c>
      <c r="CS4" s="115">
        <f>IF('男子複'!AF4="","",'男子複'!AF4)</f>
      </c>
      <c r="CT4" s="115">
        <f>IF('男子複'!AG4="","",'男子複'!AG4)</f>
      </c>
      <c r="CU4" s="115">
        <f>IF('男子複'!AH4="","",'男子複'!AH4)</f>
      </c>
      <c r="CW4" s="115">
        <f t="shared" si="3"/>
      </c>
      <c r="CX4" s="115">
        <f>IF('女子複'!X3="","",'女子複'!X3)</f>
      </c>
      <c r="CY4" s="115">
        <f>IF('女子複'!Y4="","",'女子複'!Y4)</f>
      </c>
      <c r="CZ4" s="115">
        <f>IF('女子複'!Z4="","",'女子複'!Z4)</f>
      </c>
      <c r="DA4" s="115">
        <f>IF('女子複'!AA4="","",'女子複'!AA4)</f>
      </c>
      <c r="DB4" s="115">
        <f>IF('女子複'!AB4="","",'女子複'!AB4)</f>
      </c>
      <c r="DC4" s="115">
        <f>IF('女子複'!AC4="","",'女子複'!AC4)</f>
      </c>
      <c r="DD4" s="115">
        <f>IF('女子複'!AD4="","",'女子複'!AD4)</f>
      </c>
      <c r="DE4" s="115">
        <f>IF('女子複'!AE4="","",'女子複'!AE4)</f>
      </c>
      <c r="DF4" s="115">
        <f>IF('女子複'!AF4="","",'女子複'!AF4)</f>
      </c>
      <c r="DG4" s="115">
        <f>IF('女子複'!AG4="","",'女子複'!AG4)</f>
      </c>
      <c r="DH4" s="115">
        <f>IF('女子複'!AH4="","",'女子複'!AH4)</f>
      </c>
      <c r="DJ4" s="115">
        <f t="shared" si="4"/>
      </c>
      <c r="DK4" s="115">
        <f>IF('混合複'!X3="","",'混合複'!X3)</f>
      </c>
      <c r="DL4" s="115">
        <f>IF('混合複'!Y4="","",'混合複'!Y4)</f>
      </c>
      <c r="DM4" s="115">
        <f>IF('混合複'!Z4="","",'混合複'!Z4)</f>
      </c>
      <c r="DN4" s="115">
        <f>IF('混合複'!AA4="","",'混合複'!AA4)</f>
      </c>
      <c r="DO4" s="115">
        <f>IF('混合複'!AB4="","",'混合複'!AB4)</f>
      </c>
      <c r="DP4" s="115">
        <f>IF('混合複'!AC4="","",'混合複'!AC4)</f>
      </c>
      <c r="DQ4" s="115">
        <f>IF('混合複'!AD4="","",'混合複'!AD4)</f>
      </c>
      <c r="DR4" s="115">
        <f>IF('混合複'!AE4="","",'混合複'!AE4)</f>
      </c>
      <c r="DS4" s="115">
        <f>IF('混合複'!AF4="","",'混合複'!AF4)</f>
      </c>
      <c r="DT4" s="115">
        <f>IF('混合複'!AG4="","",'混合複'!AG4)</f>
      </c>
      <c r="DU4" s="115">
        <f>IF('混合複'!AH4="","",'混合複'!AH4)</f>
      </c>
    </row>
    <row r="5" spans="5:125" ht="11.25">
      <c r="E5" s="119"/>
      <c r="BJ5" s="115">
        <f t="shared" si="0"/>
      </c>
      <c r="BK5" s="115">
        <f>IF('男子単'!X5="","",'男子単'!X5)</f>
      </c>
      <c r="BL5" s="115">
        <f>IF('男子単'!Y5="","",'男子単'!Y5)</f>
      </c>
      <c r="BM5" s="115">
        <f>IF('男子単'!Z5="","",'男子単'!Z5)</f>
      </c>
      <c r="BN5" s="115">
        <f>IF('男子単'!AA5="","",'男子単'!AA5)</f>
      </c>
      <c r="BO5" s="115">
        <f>IF('男子単'!AB5="","",'男子単'!AB5)</f>
      </c>
      <c r="BP5" s="115">
        <f>IF('男子単'!AC5="","",'男子単'!AC5)</f>
      </c>
      <c r="BQ5" s="115">
        <f>IF('男子単'!AD5="","",'男子単'!AD5)</f>
      </c>
      <c r="BR5" s="115">
        <f>IF('男子単'!AE5="","",'男子単'!AE5)</f>
      </c>
      <c r="BS5" s="115">
        <f>IF('男子単'!AF5="","",'男子単'!AF5)</f>
      </c>
      <c r="BT5" s="115">
        <f>IF('男子単'!AG5="","",'男子単'!AG5)</f>
      </c>
      <c r="BU5" s="115">
        <f>IF('男子単'!AH5="","",'男子単'!AH5)</f>
      </c>
      <c r="BW5" s="115">
        <f t="shared" si="1"/>
      </c>
      <c r="BX5" s="115">
        <f>IF('女子単'!X5="","",'女子単'!X5)</f>
      </c>
      <c r="BY5" s="115">
        <f>IF('女子単'!Y5="","",'女子単'!Y5)</f>
      </c>
      <c r="BZ5" s="115">
        <f>IF('女子単'!Z5="","",'女子単'!Z5)</f>
      </c>
      <c r="CA5" s="115">
        <f>IF('女子単'!AA5="","",'女子単'!AA5)</f>
      </c>
      <c r="CB5" s="115">
        <f>IF('女子単'!AB5="","",'女子単'!AB5)</f>
      </c>
      <c r="CC5" s="115">
        <f>IF('女子単'!AC5="","",'女子単'!AC5)</f>
      </c>
      <c r="CD5" s="115">
        <f>IF('女子単'!AD5="","",'女子単'!AD5)</f>
      </c>
      <c r="CE5" s="115">
        <f>IF('女子単'!AE5="","",'女子単'!AE5)</f>
      </c>
      <c r="CF5" s="115">
        <f>IF('女子単'!AF5="","",'女子単'!AF5)</f>
      </c>
      <c r="CG5" s="115">
        <f>IF('女子単'!AG5="","",'女子単'!AG5)</f>
      </c>
      <c r="CH5" s="115">
        <f>IF('女子単'!AH5="","",'女子単'!AH5)</f>
      </c>
      <c r="CJ5" s="115">
        <f t="shared" si="2"/>
      </c>
      <c r="CK5" s="115">
        <f>IF('男子複'!X5="","",'男子複'!X5)</f>
      </c>
      <c r="CL5" s="115">
        <f>IF('男子複'!Y5="","",'男子複'!Y5)</f>
      </c>
      <c r="CM5" s="115">
        <f>IF('男子複'!Z5="","",'男子複'!Z5)</f>
      </c>
      <c r="CN5" s="115">
        <f>IF('男子複'!AA5="","",'男子複'!AA5)</f>
      </c>
      <c r="CO5" s="115">
        <f>IF('男子複'!AB5="","",'男子複'!AB5)</f>
      </c>
      <c r="CP5" s="115">
        <f>IF('男子複'!AC5="","",'男子複'!AC5)</f>
      </c>
      <c r="CQ5" s="115">
        <f>IF('男子複'!AD5="","",'男子複'!AD5)</f>
      </c>
      <c r="CR5" s="115">
        <f>IF('男子複'!AE5="","",'男子複'!AE5)</f>
      </c>
      <c r="CS5" s="115">
        <f>IF('男子複'!AF5="","",'男子複'!AF5)</f>
      </c>
      <c r="CT5" s="115">
        <f>IF('男子複'!AG5="","",'男子複'!AG5)</f>
      </c>
      <c r="CU5" s="115">
        <f>IF('男子複'!AH5="","",'男子複'!AH5)</f>
      </c>
      <c r="CW5" s="115">
        <f t="shared" si="3"/>
      </c>
      <c r="CX5" s="115">
        <f>IF('女子複'!X5="","",'女子複'!X5)</f>
      </c>
      <c r="CY5" s="115">
        <f>IF('女子複'!Y5="","",'女子複'!Y5)</f>
      </c>
      <c r="CZ5" s="115">
        <f>IF('女子複'!Z5="","",'女子複'!Z5)</f>
      </c>
      <c r="DA5" s="115">
        <f>IF('女子複'!AA5="","",'女子複'!AA5)</f>
      </c>
      <c r="DB5" s="115">
        <f>IF('女子複'!AB5="","",'女子複'!AB5)</f>
      </c>
      <c r="DC5" s="115">
        <f>IF('女子複'!AC5="","",'女子複'!AC5)</f>
      </c>
      <c r="DD5" s="115">
        <f>IF('女子複'!AD5="","",'女子複'!AD5)</f>
      </c>
      <c r="DE5" s="115">
        <f>IF('女子複'!AE5="","",'女子複'!AE5)</f>
      </c>
      <c r="DF5" s="115">
        <f>IF('女子複'!AF5="","",'女子複'!AF5)</f>
      </c>
      <c r="DG5" s="115">
        <f>IF('女子複'!AG5="","",'女子複'!AG5)</f>
      </c>
      <c r="DH5" s="115">
        <f>IF('女子複'!AH5="","",'女子複'!AH5)</f>
      </c>
      <c r="DJ5" s="115">
        <f t="shared" si="4"/>
      </c>
      <c r="DK5" s="115">
        <f>IF('混合複'!X5="","",'混合複'!X5)</f>
      </c>
      <c r="DL5" s="115">
        <f>IF('混合複'!Y5="","",'混合複'!Y5)</f>
      </c>
      <c r="DM5" s="115">
        <f>IF('混合複'!Z5="","",'混合複'!Z5)</f>
      </c>
      <c r="DN5" s="115">
        <f>IF('混合複'!AA5="","",'混合複'!AA5)</f>
      </c>
      <c r="DO5" s="115">
        <f>IF('混合複'!AB5="","",'混合複'!AB5)</f>
      </c>
      <c r="DP5" s="115">
        <f>IF('混合複'!AC5="","",'混合複'!AC5)</f>
      </c>
      <c r="DQ5" s="115">
        <f>IF('混合複'!AD5="","",'混合複'!AD5)</f>
      </c>
      <c r="DR5" s="115">
        <f>IF('混合複'!AE5="","",'混合複'!AE5)</f>
      </c>
      <c r="DS5" s="115">
        <f>IF('混合複'!AF5="","",'混合複'!AF5)</f>
      </c>
      <c r="DT5" s="115">
        <f>IF('混合複'!AG5="","",'混合複'!AG5)</f>
      </c>
      <c r="DU5" s="115">
        <f>IF('混合複'!AH5="","",'混合複'!AH5)</f>
      </c>
    </row>
    <row r="6" spans="5:125" ht="11.25">
      <c r="E6" s="119"/>
      <c r="BJ6" s="115">
        <f t="shared" si="0"/>
      </c>
      <c r="BK6" s="115">
        <f>IF('男子単'!X6="","",'男子単'!X6)</f>
      </c>
      <c r="BL6" s="115">
        <f>IF('男子単'!Y6="","",'男子単'!Y6)</f>
      </c>
      <c r="BM6" s="115">
        <f>IF('男子単'!Z6="","",'男子単'!Z6)</f>
      </c>
      <c r="BN6" s="115">
        <f>IF('男子単'!AA6="","",'男子単'!AA6)</f>
      </c>
      <c r="BO6" s="115">
        <f>IF('男子単'!AB6="","",'男子単'!AB6)</f>
      </c>
      <c r="BP6" s="115">
        <f>IF('男子単'!AC6="","",'男子単'!AC6)</f>
      </c>
      <c r="BQ6" s="115">
        <f>IF('男子単'!AD6="","",'男子単'!AD6)</f>
      </c>
      <c r="BR6" s="115">
        <f>IF('男子単'!AE6="","",'男子単'!AE6)</f>
      </c>
      <c r="BS6" s="115">
        <f>IF('男子単'!AF6="","",'男子単'!AF6)</f>
      </c>
      <c r="BT6" s="115">
        <f>IF('男子単'!AG6="","",'男子単'!AG6)</f>
      </c>
      <c r="BU6" s="115">
        <f>IF('男子単'!AH6="","",'男子単'!AH6)</f>
      </c>
      <c r="BW6" s="115">
        <f t="shared" si="1"/>
      </c>
      <c r="BX6" s="115">
        <f>IF('女子単'!X6="","",'女子単'!X6)</f>
      </c>
      <c r="BY6" s="115">
        <f>IF('女子単'!Y6="","",'女子単'!Y6)</f>
      </c>
      <c r="BZ6" s="115">
        <f>IF('女子単'!Z6="","",'女子単'!Z6)</f>
      </c>
      <c r="CA6" s="115">
        <f>IF('女子単'!AA6="","",'女子単'!AA6)</f>
      </c>
      <c r="CB6" s="115">
        <f>IF('女子単'!AB6="","",'女子単'!AB6)</f>
      </c>
      <c r="CC6" s="115">
        <f>IF('女子単'!AC6="","",'女子単'!AC6)</f>
      </c>
      <c r="CD6" s="115">
        <f>IF('女子単'!AD6="","",'女子単'!AD6)</f>
      </c>
      <c r="CE6" s="115">
        <f>IF('女子単'!AE6="","",'女子単'!AE6)</f>
      </c>
      <c r="CF6" s="115">
        <f>IF('女子単'!AF6="","",'女子単'!AF6)</f>
      </c>
      <c r="CG6" s="115">
        <f>IF('女子単'!AG6="","",'女子単'!AG6)</f>
      </c>
      <c r="CH6" s="115">
        <f>IF('女子単'!AH6="","",'女子単'!AH6)</f>
      </c>
      <c r="CJ6" s="115">
        <f t="shared" si="2"/>
      </c>
      <c r="CK6" s="115">
        <f>IF('男子複'!X5="","",'男子複'!X5)</f>
      </c>
      <c r="CL6" s="115">
        <f>IF('男子複'!Y6="","",'男子複'!Y6)</f>
      </c>
      <c r="CM6" s="115">
        <f>IF('男子複'!Z6="","",'男子複'!Z6)</f>
      </c>
      <c r="CN6" s="115">
        <f>IF('男子複'!AA6="","",'男子複'!AA6)</f>
      </c>
      <c r="CO6" s="115">
        <f>IF('男子複'!AB6="","",'男子複'!AB6)</f>
      </c>
      <c r="CP6" s="115">
        <f>IF('男子複'!AC6="","",'男子複'!AC6)</f>
      </c>
      <c r="CQ6" s="115">
        <f>IF('男子複'!AD6="","",'男子複'!AD6)</f>
      </c>
      <c r="CR6" s="115">
        <f>IF('男子複'!AE6="","",'男子複'!AE6)</f>
      </c>
      <c r="CS6" s="115">
        <f>IF('男子複'!AF6="","",'男子複'!AF6)</f>
      </c>
      <c r="CT6" s="115">
        <f>IF('男子複'!AG6="","",'男子複'!AG6)</f>
      </c>
      <c r="CU6" s="115">
        <f>IF('男子複'!AH6="","",'男子複'!AH6)</f>
      </c>
      <c r="CW6" s="115">
        <f t="shared" si="3"/>
      </c>
      <c r="CX6" s="115">
        <f>IF('女子複'!X5="","",'女子複'!X5)</f>
      </c>
      <c r="CY6" s="115">
        <f>IF('女子複'!Y6="","",'女子複'!Y6)</f>
      </c>
      <c r="CZ6" s="115">
        <f>IF('女子複'!Z6="","",'女子複'!Z6)</f>
      </c>
      <c r="DA6" s="115">
        <f>IF('女子複'!AA6="","",'女子複'!AA6)</f>
      </c>
      <c r="DB6" s="115">
        <f>IF('女子複'!AB6="","",'女子複'!AB6)</f>
      </c>
      <c r="DC6" s="115">
        <f>IF('女子複'!AC6="","",'女子複'!AC6)</f>
      </c>
      <c r="DD6" s="115">
        <f>IF('女子複'!AD6="","",'女子複'!AD6)</f>
      </c>
      <c r="DE6" s="115">
        <f>IF('女子複'!AE6="","",'女子複'!AE6)</f>
      </c>
      <c r="DF6" s="115">
        <f>IF('女子複'!AF6="","",'女子複'!AF6)</f>
      </c>
      <c r="DG6" s="115">
        <f>IF('女子複'!AG6="","",'女子複'!AG6)</f>
      </c>
      <c r="DH6" s="115">
        <f>IF('女子複'!AH6="","",'女子複'!AH6)</f>
      </c>
      <c r="DJ6" s="115">
        <f t="shared" si="4"/>
      </c>
      <c r="DK6" s="115">
        <f>IF('混合複'!X5="","",'混合複'!X5)</f>
      </c>
      <c r="DL6" s="115">
        <f>IF('混合複'!Y6="","",'混合複'!Y6)</f>
      </c>
      <c r="DM6" s="115">
        <f>IF('混合複'!Z6="","",'混合複'!Z6)</f>
      </c>
      <c r="DN6" s="115">
        <f>IF('混合複'!AA6="","",'混合複'!AA6)</f>
      </c>
      <c r="DO6" s="115">
        <f>IF('混合複'!AB6="","",'混合複'!AB6)</f>
      </c>
      <c r="DP6" s="115">
        <f>IF('混合複'!AC6="","",'混合複'!AC6)</f>
      </c>
      <c r="DQ6" s="115">
        <f>IF('混合複'!AD6="","",'混合複'!AD6)</f>
      </c>
      <c r="DR6" s="115">
        <f>IF('混合複'!AE6="","",'混合複'!AE6)</f>
      </c>
      <c r="DS6" s="115">
        <f>IF('混合複'!AF6="","",'混合複'!AF6)</f>
      </c>
      <c r="DT6" s="115">
        <f>IF('混合複'!AG6="","",'混合複'!AG6)</f>
      </c>
      <c r="DU6" s="115">
        <f>IF('混合複'!AH6="","",'混合複'!AH6)</f>
      </c>
    </row>
    <row r="7" spans="5:125" ht="11.25">
      <c r="E7" s="119"/>
      <c r="BJ7" s="115">
        <f t="shared" si="0"/>
      </c>
      <c r="BK7" s="115">
        <f>IF('男子単'!X7="","",'男子単'!X7)</f>
      </c>
      <c r="BL7" s="115">
        <f>IF('男子単'!Y7="","",'男子単'!Y7)</f>
      </c>
      <c r="BM7" s="115">
        <f>IF('男子単'!Z7="","",'男子単'!Z7)</f>
      </c>
      <c r="BN7" s="115">
        <f>IF('男子単'!AA7="","",'男子単'!AA7)</f>
      </c>
      <c r="BO7" s="115">
        <f>IF('男子単'!AB7="","",'男子単'!AB7)</f>
      </c>
      <c r="BP7" s="115">
        <f>IF('男子単'!AC7="","",'男子単'!AC7)</f>
      </c>
      <c r="BQ7" s="115">
        <f>IF('男子単'!AD7="","",'男子単'!AD7)</f>
      </c>
      <c r="BR7" s="115">
        <f>IF('男子単'!AE7="","",'男子単'!AE7)</f>
      </c>
      <c r="BS7" s="115">
        <f>IF('男子単'!AF7="","",'男子単'!AF7)</f>
      </c>
      <c r="BT7" s="115">
        <f>IF('男子単'!AG7="","",'男子単'!AG7)</f>
      </c>
      <c r="BU7" s="115">
        <f>IF('男子単'!AH7="","",'男子単'!AH7)</f>
      </c>
      <c r="BW7" s="115">
        <f t="shared" si="1"/>
      </c>
      <c r="BX7" s="115">
        <f>IF('女子単'!X7="","",'女子単'!X7)</f>
      </c>
      <c r="BY7" s="115">
        <f>IF('女子単'!Y7="","",'女子単'!Y7)</f>
      </c>
      <c r="BZ7" s="115">
        <f>IF('女子単'!Z7="","",'女子単'!Z7)</f>
      </c>
      <c r="CA7" s="115">
        <f>IF('女子単'!AA7="","",'女子単'!AA7)</f>
      </c>
      <c r="CB7" s="115">
        <f>IF('女子単'!AB7="","",'女子単'!AB7)</f>
      </c>
      <c r="CC7" s="115">
        <f>IF('女子単'!AC7="","",'女子単'!AC7)</f>
      </c>
      <c r="CD7" s="115">
        <f>IF('女子単'!AD7="","",'女子単'!AD7)</f>
      </c>
      <c r="CE7" s="115">
        <f>IF('女子単'!AE7="","",'女子単'!AE7)</f>
      </c>
      <c r="CF7" s="115">
        <f>IF('女子単'!AF7="","",'女子単'!AF7)</f>
      </c>
      <c r="CG7" s="115">
        <f>IF('女子単'!AG7="","",'女子単'!AG7)</f>
      </c>
      <c r="CH7" s="115">
        <f>IF('女子単'!AH7="","",'女子単'!AH7)</f>
      </c>
      <c r="CJ7" s="115">
        <f t="shared" si="2"/>
      </c>
      <c r="CK7" s="115">
        <f>IF('男子複'!X7="","",'男子複'!X7)</f>
      </c>
      <c r="CL7" s="115">
        <f>IF('男子複'!Y7="","",'男子複'!Y7)</f>
      </c>
      <c r="CM7" s="115">
        <f>IF('男子複'!Z7="","",'男子複'!Z7)</f>
      </c>
      <c r="CN7" s="115">
        <f>IF('男子複'!AA7="","",'男子複'!AA7)</f>
      </c>
      <c r="CO7" s="115">
        <f>IF('男子複'!AB7="","",'男子複'!AB7)</f>
      </c>
      <c r="CP7" s="115">
        <f>IF('男子複'!AC7="","",'男子複'!AC7)</f>
      </c>
      <c r="CQ7" s="115">
        <f>IF('男子複'!AD7="","",'男子複'!AD7)</f>
      </c>
      <c r="CR7" s="115">
        <f>IF('男子複'!AE7="","",'男子複'!AE7)</f>
      </c>
      <c r="CS7" s="115">
        <f>IF('男子複'!AF7="","",'男子複'!AF7)</f>
      </c>
      <c r="CT7" s="115">
        <f>IF('男子複'!AG7="","",'男子複'!AG7)</f>
      </c>
      <c r="CU7" s="115">
        <f>IF('男子複'!AH7="","",'男子複'!AH7)</f>
      </c>
      <c r="CW7" s="115">
        <f t="shared" si="3"/>
      </c>
      <c r="CX7" s="115">
        <f>IF('女子複'!X7="","",'女子複'!X7)</f>
      </c>
      <c r="CY7" s="115">
        <f>IF('女子複'!Y7="","",'女子複'!Y7)</f>
      </c>
      <c r="CZ7" s="115">
        <f>IF('女子複'!Z7="","",'女子複'!Z7)</f>
      </c>
      <c r="DA7" s="115">
        <f>IF('女子複'!AA7="","",'女子複'!AA7)</f>
      </c>
      <c r="DB7" s="115">
        <f>IF('女子複'!AB7="","",'女子複'!AB7)</f>
      </c>
      <c r="DC7" s="115">
        <f>IF('女子複'!AC7="","",'女子複'!AC7)</f>
      </c>
      <c r="DD7" s="115">
        <f>IF('女子複'!AD7="","",'女子複'!AD7)</f>
      </c>
      <c r="DE7" s="115">
        <f>IF('女子複'!AE7="","",'女子複'!AE7)</f>
      </c>
      <c r="DF7" s="115">
        <f>IF('女子複'!AF7="","",'女子複'!AF7)</f>
      </c>
      <c r="DG7" s="115">
        <f>IF('女子複'!AG7="","",'女子複'!AG7)</f>
      </c>
      <c r="DH7" s="115">
        <f>IF('女子複'!AH7="","",'女子複'!AH7)</f>
      </c>
      <c r="DJ7" s="115">
        <f t="shared" si="4"/>
      </c>
      <c r="DK7" s="115">
        <f>IF('混合複'!X7="","",'混合複'!X7)</f>
      </c>
      <c r="DL7" s="115">
        <f>IF('混合複'!Y7="","",'混合複'!Y7)</f>
      </c>
      <c r="DM7" s="115">
        <f>IF('混合複'!Z7="","",'混合複'!Z7)</f>
      </c>
      <c r="DN7" s="115">
        <f>IF('混合複'!AA7="","",'混合複'!AA7)</f>
      </c>
      <c r="DO7" s="115">
        <f>IF('混合複'!AB7="","",'混合複'!AB7)</f>
      </c>
      <c r="DP7" s="115">
        <f>IF('混合複'!AC7="","",'混合複'!AC7)</f>
      </c>
      <c r="DQ7" s="115">
        <f>IF('混合複'!AD7="","",'混合複'!AD7)</f>
      </c>
      <c r="DR7" s="115">
        <f>IF('混合複'!AE7="","",'混合複'!AE7)</f>
      </c>
      <c r="DS7" s="115">
        <f>IF('混合複'!AF7="","",'混合複'!AF7)</f>
      </c>
      <c r="DT7" s="115">
        <f>IF('混合複'!AG7="","",'混合複'!AG7)</f>
      </c>
      <c r="DU7" s="115">
        <f>IF('混合複'!AH7="","",'混合複'!AH7)</f>
      </c>
    </row>
    <row r="8" spans="5:125" ht="11.25">
      <c r="E8" s="119"/>
      <c r="BJ8" s="115">
        <f t="shared" si="0"/>
      </c>
      <c r="BK8" s="115">
        <f>IF('男子単'!X8="","",'男子単'!X8)</f>
      </c>
      <c r="BL8" s="115">
        <f>IF('男子単'!Y8="","",'男子単'!Y8)</f>
      </c>
      <c r="BM8" s="115">
        <f>IF('男子単'!Z8="","",'男子単'!Z8)</f>
      </c>
      <c r="BN8" s="115">
        <f>IF('男子単'!AA8="","",'男子単'!AA8)</f>
      </c>
      <c r="BO8" s="115">
        <f>IF('男子単'!AB8="","",'男子単'!AB8)</f>
      </c>
      <c r="BP8" s="115">
        <f>IF('男子単'!AC8="","",'男子単'!AC8)</f>
      </c>
      <c r="BQ8" s="115">
        <f>IF('男子単'!AD8="","",'男子単'!AD8)</f>
      </c>
      <c r="BR8" s="115">
        <f>IF('男子単'!AE8="","",'男子単'!AE8)</f>
      </c>
      <c r="BS8" s="115">
        <f>IF('男子単'!AF8="","",'男子単'!AF8)</f>
      </c>
      <c r="BT8" s="115">
        <f>IF('男子単'!AG8="","",'男子単'!AG8)</f>
      </c>
      <c r="BU8" s="115">
        <f>IF('男子単'!AH8="","",'男子単'!AH8)</f>
      </c>
      <c r="BW8" s="115">
        <f t="shared" si="1"/>
      </c>
      <c r="BX8" s="115">
        <f>IF('女子単'!X8="","",'女子単'!X8)</f>
      </c>
      <c r="BY8" s="115">
        <f>IF('女子単'!Y8="","",'女子単'!Y8)</f>
      </c>
      <c r="BZ8" s="115">
        <f>IF('女子単'!Z8="","",'女子単'!Z8)</f>
      </c>
      <c r="CA8" s="115">
        <f>IF('女子単'!AA8="","",'女子単'!AA8)</f>
      </c>
      <c r="CB8" s="115">
        <f>IF('女子単'!AB8="","",'女子単'!AB8)</f>
      </c>
      <c r="CC8" s="115">
        <f>IF('女子単'!AC8="","",'女子単'!AC8)</f>
      </c>
      <c r="CD8" s="115">
        <f>IF('女子単'!AD8="","",'女子単'!AD8)</f>
      </c>
      <c r="CE8" s="115">
        <f>IF('女子単'!AE8="","",'女子単'!AE8)</f>
      </c>
      <c r="CF8" s="115">
        <f>IF('女子単'!AF8="","",'女子単'!AF8)</f>
      </c>
      <c r="CG8" s="115">
        <f>IF('女子単'!AG8="","",'女子単'!AG8)</f>
      </c>
      <c r="CH8" s="115">
        <f>IF('女子単'!AH8="","",'女子単'!AH8)</f>
      </c>
      <c r="CJ8" s="115">
        <f t="shared" si="2"/>
      </c>
      <c r="CK8" s="115">
        <f>IF('男子複'!X7="","",'男子複'!X7)</f>
      </c>
      <c r="CL8" s="115">
        <f>IF('男子複'!Y8="","",'男子複'!Y8)</f>
      </c>
      <c r="CM8" s="115">
        <f>IF('男子複'!Z8="","",'男子複'!Z8)</f>
      </c>
      <c r="CN8" s="115">
        <f>IF('男子複'!AA8="","",'男子複'!AA8)</f>
      </c>
      <c r="CO8" s="115">
        <f>IF('男子複'!AB8="","",'男子複'!AB8)</f>
      </c>
      <c r="CP8" s="115">
        <f>IF('男子複'!AC8="","",'男子複'!AC8)</f>
      </c>
      <c r="CQ8" s="115">
        <f>IF('男子複'!AD8="","",'男子複'!AD8)</f>
      </c>
      <c r="CR8" s="115">
        <f>IF('男子複'!AE8="","",'男子複'!AE8)</f>
      </c>
      <c r="CS8" s="115">
        <f>IF('男子複'!AF8="","",'男子複'!AF8)</f>
      </c>
      <c r="CT8" s="115">
        <f>IF('男子複'!AG8="","",'男子複'!AG8)</f>
      </c>
      <c r="CU8" s="115">
        <f>IF('男子複'!AH8="","",'男子複'!AH8)</f>
      </c>
      <c r="CW8" s="115">
        <f t="shared" si="3"/>
      </c>
      <c r="CX8" s="115">
        <f>IF('女子複'!X7="","",'女子複'!X7)</f>
      </c>
      <c r="CY8" s="115">
        <f>IF('女子複'!Y8="","",'女子複'!Y8)</f>
      </c>
      <c r="CZ8" s="115">
        <f>IF('女子複'!Z8="","",'女子複'!Z8)</f>
      </c>
      <c r="DA8" s="115">
        <f>IF('女子複'!AA8="","",'女子複'!AA8)</f>
      </c>
      <c r="DB8" s="115">
        <f>IF('女子複'!AB8="","",'女子複'!AB8)</f>
      </c>
      <c r="DC8" s="115">
        <f>IF('女子複'!AC8="","",'女子複'!AC8)</f>
      </c>
      <c r="DD8" s="115">
        <f>IF('女子複'!AD8="","",'女子複'!AD8)</f>
      </c>
      <c r="DE8" s="115">
        <f>IF('女子複'!AE8="","",'女子複'!AE8)</f>
      </c>
      <c r="DF8" s="115">
        <f>IF('女子複'!AF8="","",'女子複'!AF8)</f>
      </c>
      <c r="DG8" s="115">
        <f>IF('女子複'!AG8="","",'女子複'!AG8)</f>
      </c>
      <c r="DH8" s="115">
        <f>IF('女子複'!AH8="","",'女子複'!AH8)</f>
      </c>
      <c r="DJ8" s="115">
        <f t="shared" si="4"/>
      </c>
      <c r="DK8" s="115">
        <f>IF('混合複'!X7="","",'混合複'!X7)</f>
      </c>
      <c r="DL8" s="115">
        <f>IF('混合複'!Y8="","",'混合複'!Y8)</f>
      </c>
      <c r="DM8" s="115">
        <f>IF('混合複'!Z8="","",'混合複'!Z8)</f>
      </c>
      <c r="DN8" s="115">
        <f>IF('混合複'!AA8="","",'混合複'!AA8)</f>
      </c>
      <c r="DO8" s="115">
        <f>IF('混合複'!AB8="","",'混合複'!AB8)</f>
      </c>
      <c r="DP8" s="115">
        <f>IF('混合複'!AC8="","",'混合複'!AC8)</f>
      </c>
      <c r="DQ8" s="115">
        <f>IF('混合複'!AD8="","",'混合複'!AD8)</f>
      </c>
      <c r="DR8" s="115">
        <f>IF('混合複'!AE8="","",'混合複'!AE8)</f>
      </c>
      <c r="DS8" s="115">
        <f>IF('混合複'!AF8="","",'混合複'!AF8)</f>
      </c>
      <c r="DT8" s="115">
        <f>IF('混合複'!AG8="","",'混合複'!AG8)</f>
      </c>
      <c r="DU8" s="115">
        <f>IF('混合複'!AH8="","",'混合複'!AH8)</f>
      </c>
    </row>
    <row r="9" spans="5:125" ht="11.25">
      <c r="E9" s="119"/>
      <c r="BJ9" s="115">
        <f t="shared" si="0"/>
      </c>
      <c r="BK9" s="115">
        <f>IF('男子単'!X9="","",'男子単'!X9)</f>
      </c>
      <c r="BL9" s="115">
        <f>IF('男子単'!Y9="","",'男子単'!Y9)</f>
      </c>
      <c r="BM9" s="115">
        <f>IF('男子単'!Z9="","",'男子単'!Z9)</f>
      </c>
      <c r="BN9" s="115">
        <f>IF('男子単'!AA9="","",'男子単'!AA9)</f>
      </c>
      <c r="BO9" s="115">
        <f>IF('男子単'!AB9="","",'男子単'!AB9)</f>
      </c>
      <c r="BP9" s="115">
        <f>IF('男子単'!AC9="","",'男子単'!AC9)</f>
      </c>
      <c r="BQ9" s="115">
        <f>IF('男子単'!AD9="","",'男子単'!AD9)</f>
      </c>
      <c r="BR9" s="115">
        <f>IF('男子単'!AE9="","",'男子単'!AE9)</f>
      </c>
      <c r="BS9" s="115">
        <f>IF('男子単'!AF9="","",'男子単'!AF9)</f>
      </c>
      <c r="BT9" s="115">
        <f>IF('男子単'!AG9="","",'男子単'!AG9)</f>
      </c>
      <c r="BU9" s="115">
        <f>IF('男子単'!AH9="","",'男子単'!AH9)</f>
      </c>
      <c r="BW9" s="115">
        <f t="shared" si="1"/>
      </c>
      <c r="BX9" s="115">
        <f>IF('女子単'!X9="","",'女子単'!X9)</f>
      </c>
      <c r="BY9" s="115">
        <f>IF('女子単'!Y9="","",'女子単'!Y9)</f>
      </c>
      <c r="BZ9" s="115">
        <f>IF('女子単'!Z9="","",'女子単'!Z9)</f>
      </c>
      <c r="CA9" s="115">
        <f>IF('女子単'!AA9="","",'女子単'!AA9)</f>
      </c>
      <c r="CB9" s="115">
        <f>IF('女子単'!AB9="","",'女子単'!AB9)</f>
      </c>
      <c r="CC9" s="115">
        <f>IF('女子単'!AC9="","",'女子単'!AC9)</f>
      </c>
      <c r="CD9" s="115">
        <f>IF('女子単'!AD9="","",'女子単'!AD9)</f>
      </c>
      <c r="CE9" s="115">
        <f>IF('女子単'!AE9="","",'女子単'!AE9)</f>
      </c>
      <c r="CF9" s="115">
        <f>IF('女子単'!AF9="","",'女子単'!AF9)</f>
      </c>
      <c r="CG9" s="115">
        <f>IF('女子単'!AG9="","",'女子単'!AG9)</f>
      </c>
      <c r="CH9" s="115">
        <f>IF('女子単'!AH9="","",'女子単'!AH9)</f>
      </c>
      <c r="CJ9" s="115">
        <f t="shared" si="2"/>
      </c>
      <c r="CK9" s="115">
        <f>IF('男子複'!X9="","",'男子複'!X9)</f>
      </c>
      <c r="CL9" s="115">
        <f>IF('男子複'!Y9="","",'男子複'!Y9)</f>
      </c>
      <c r="CM9" s="115">
        <f>IF('男子複'!Z9="","",'男子複'!Z9)</f>
      </c>
      <c r="CN9" s="115">
        <f>IF('男子複'!AA9="","",'男子複'!AA9)</f>
      </c>
      <c r="CO9" s="115">
        <f>IF('男子複'!AB9="","",'男子複'!AB9)</f>
      </c>
      <c r="CP9" s="115">
        <f>IF('男子複'!AC9="","",'男子複'!AC9)</f>
      </c>
      <c r="CQ9" s="115">
        <f>IF('男子複'!AD9="","",'男子複'!AD9)</f>
      </c>
      <c r="CR9" s="115">
        <f>IF('男子複'!AE9="","",'男子複'!AE9)</f>
      </c>
      <c r="CS9" s="115">
        <f>IF('男子複'!AF9="","",'男子複'!AF9)</f>
      </c>
      <c r="CT9" s="115">
        <f>IF('男子複'!AG9="","",'男子複'!AG9)</f>
      </c>
      <c r="CU9" s="115">
        <f>IF('男子複'!AH9="","",'男子複'!AH9)</f>
      </c>
      <c r="CW9" s="115">
        <f t="shared" si="3"/>
      </c>
      <c r="CX9" s="115">
        <f>IF('女子複'!X9="","",'女子複'!X9)</f>
      </c>
      <c r="CY9" s="115">
        <f>IF('女子複'!Y9="","",'女子複'!Y9)</f>
      </c>
      <c r="CZ9" s="115">
        <f>IF('女子複'!Z9="","",'女子複'!Z9)</f>
      </c>
      <c r="DA9" s="115">
        <f>IF('女子複'!AA9="","",'女子複'!AA9)</f>
      </c>
      <c r="DB9" s="115">
        <f>IF('女子複'!AB9="","",'女子複'!AB9)</f>
      </c>
      <c r="DC9" s="115">
        <f>IF('女子複'!AC9="","",'女子複'!AC9)</f>
      </c>
      <c r="DD9" s="115">
        <f>IF('女子複'!AD9="","",'女子複'!AD9)</f>
      </c>
      <c r="DE9" s="115">
        <f>IF('女子複'!AE9="","",'女子複'!AE9)</f>
      </c>
      <c r="DF9" s="115">
        <f>IF('女子複'!AF9="","",'女子複'!AF9)</f>
      </c>
      <c r="DG9" s="115">
        <f>IF('女子複'!AG9="","",'女子複'!AG9)</f>
      </c>
      <c r="DH9" s="115">
        <f>IF('女子複'!AH9="","",'女子複'!AH9)</f>
      </c>
      <c r="DJ9" s="115">
        <f t="shared" si="4"/>
      </c>
      <c r="DK9" s="115">
        <f>IF('混合複'!X9="","",'混合複'!X9)</f>
      </c>
      <c r="DL9" s="115">
        <f>IF('混合複'!Y9="","",'混合複'!Y9)</f>
      </c>
      <c r="DM9" s="115">
        <f>IF('混合複'!Z9="","",'混合複'!Z9)</f>
      </c>
      <c r="DN9" s="115">
        <f>IF('混合複'!AA9="","",'混合複'!AA9)</f>
      </c>
      <c r="DO9" s="115">
        <f>IF('混合複'!AB9="","",'混合複'!AB9)</f>
      </c>
      <c r="DP9" s="115">
        <f>IF('混合複'!AC9="","",'混合複'!AC9)</f>
      </c>
      <c r="DQ9" s="115">
        <f>IF('混合複'!AD9="","",'混合複'!AD9)</f>
      </c>
      <c r="DR9" s="115">
        <f>IF('混合複'!AE9="","",'混合複'!AE9)</f>
      </c>
      <c r="DS9" s="115">
        <f>IF('混合複'!AF9="","",'混合複'!AF9)</f>
      </c>
      <c r="DT9" s="115">
        <f>IF('混合複'!AG9="","",'混合複'!AG9)</f>
      </c>
      <c r="DU9" s="115">
        <f>IF('混合複'!AH9="","",'混合複'!AH9)</f>
      </c>
    </row>
    <row r="10" spans="5:125" ht="11.25">
      <c r="E10" s="119"/>
      <c r="BJ10" s="115">
        <f t="shared" si="0"/>
      </c>
      <c r="BK10" s="115">
        <f>IF('男子単'!X10="","",'男子単'!X10)</f>
      </c>
      <c r="BL10" s="115">
        <f>IF('男子単'!Y10="","",'男子単'!Y10)</f>
      </c>
      <c r="BM10" s="115">
        <f>IF('男子単'!Z10="","",'男子単'!Z10)</f>
      </c>
      <c r="BN10" s="115">
        <f>IF('男子単'!AA10="","",'男子単'!AA10)</f>
      </c>
      <c r="BO10" s="115">
        <f>IF('男子単'!AB10="","",'男子単'!AB10)</f>
      </c>
      <c r="BP10" s="115">
        <f>IF('男子単'!AC10="","",'男子単'!AC10)</f>
      </c>
      <c r="BQ10" s="115">
        <f>IF('男子単'!AD10="","",'男子単'!AD10)</f>
      </c>
      <c r="BR10" s="115">
        <f>IF('男子単'!AE10="","",'男子単'!AE10)</f>
      </c>
      <c r="BS10" s="115">
        <f>IF('男子単'!AF10="","",'男子単'!AF10)</f>
      </c>
      <c r="BT10" s="115">
        <f>IF('男子単'!AG10="","",'男子単'!AG10)</f>
      </c>
      <c r="BU10" s="115">
        <f>IF('男子単'!AH10="","",'男子単'!AH10)</f>
      </c>
      <c r="BW10" s="115">
        <f t="shared" si="1"/>
      </c>
      <c r="BX10" s="115">
        <f>IF('女子単'!X10="","",'女子単'!X10)</f>
      </c>
      <c r="BY10" s="115">
        <f>IF('女子単'!Y10="","",'女子単'!Y10)</f>
      </c>
      <c r="BZ10" s="115">
        <f>IF('女子単'!Z10="","",'女子単'!Z10)</f>
      </c>
      <c r="CA10" s="115">
        <f>IF('女子単'!AA10="","",'女子単'!AA10)</f>
      </c>
      <c r="CB10" s="115">
        <f>IF('女子単'!AB10="","",'女子単'!AB10)</f>
      </c>
      <c r="CC10" s="115">
        <f>IF('女子単'!AC10="","",'女子単'!AC10)</f>
      </c>
      <c r="CD10" s="115">
        <f>IF('女子単'!AD10="","",'女子単'!AD10)</f>
      </c>
      <c r="CE10" s="115">
        <f>IF('女子単'!AE10="","",'女子単'!AE10)</f>
      </c>
      <c r="CF10" s="115">
        <f>IF('女子単'!AF10="","",'女子単'!AF10)</f>
      </c>
      <c r="CG10" s="115">
        <f>IF('女子単'!AG10="","",'女子単'!AG10)</f>
      </c>
      <c r="CH10" s="115">
        <f>IF('女子単'!AH10="","",'女子単'!AH10)</f>
      </c>
      <c r="CJ10" s="115">
        <f t="shared" si="2"/>
      </c>
      <c r="CK10" s="115">
        <f>IF('男子複'!X9="","",'男子複'!X9)</f>
      </c>
      <c r="CL10" s="115">
        <f>IF('男子複'!Y10="","",'男子複'!Y10)</f>
      </c>
      <c r="CM10" s="115">
        <f>IF('男子複'!Z10="","",'男子複'!Z10)</f>
      </c>
      <c r="CN10" s="115">
        <f>IF('男子複'!AA10="","",'男子複'!AA10)</f>
      </c>
      <c r="CO10" s="115">
        <f>IF('男子複'!AB10="","",'男子複'!AB10)</f>
      </c>
      <c r="CP10" s="115">
        <f>IF('男子複'!AC10="","",'男子複'!AC10)</f>
      </c>
      <c r="CQ10" s="115">
        <f>IF('男子複'!AD10="","",'男子複'!AD10)</f>
      </c>
      <c r="CR10" s="115">
        <f>IF('男子複'!AE10="","",'男子複'!AE10)</f>
      </c>
      <c r="CS10" s="115">
        <f>IF('男子複'!AF10="","",'男子複'!AF10)</f>
      </c>
      <c r="CT10" s="115">
        <f>IF('男子複'!AG10="","",'男子複'!AG10)</f>
      </c>
      <c r="CU10" s="115">
        <f>IF('男子複'!AH10="","",'男子複'!AH10)</f>
      </c>
      <c r="CW10" s="115">
        <f t="shared" si="3"/>
      </c>
      <c r="CX10" s="115">
        <f>IF('女子複'!X9="","",'女子複'!X9)</f>
      </c>
      <c r="CY10" s="115">
        <f>IF('女子複'!Y10="","",'女子複'!Y10)</f>
      </c>
      <c r="CZ10" s="115">
        <f>IF('女子複'!Z10="","",'女子複'!Z10)</f>
      </c>
      <c r="DA10" s="115">
        <f>IF('女子複'!AA10="","",'女子複'!AA10)</f>
      </c>
      <c r="DB10" s="115">
        <f>IF('女子複'!AB10="","",'女子複'!AB10)</f>
      </c>
      <c r="DC10" s="115">
        <f>IF('女子複'!AC10="","",'女子複'!AC10)</f>
      </c>
      <c r="DD10" s="115">
        <f>IF('女子複'!AD10="","",'女子複'!AD10)</f>
      </c>
      <c r="DE10" s="115">
        <f>IF('女子複'!AE10="","",'女子複'!AE10)</f>
      </c>
      <c r="DF10" s="115">
        <f>IF('女子複'!AF10="","",'女子複'!AF10)</f>
      </c>
      <c r="DG10" s="115">
        <f>IF('女子複'!AG10="","",'女子複'!AG10)</f>
      </c>
      <c r="DH10" s="115">
        <f>IF('女子複'!AH10="","",'女子複'!AH10)</f>
      </c>
      <c r="DJ10" s="115">
        <f t="shared" si="4"/>
      </c>
      <c r="DK10" s="115">
        <f>IF('混合複'!X9="","",'混合複'!X9)</f>
      </c>
      <c r="DL10" s="115">
        <f>IF('混合複'!Y10="","",'混合複'!Y10)</f>
      </c>
      <c r="DM10" s="115">
        <f>IF('混合複'!Z10="","",'混合複'!Z10)</f>
      </c>
      <c r="DN10" s="115">
        <f>IF('混合複'!AA10="","",'混合複'!AA10)</f>
      </c>
      <c r="DO10" s="115">
        <f>IF('混合複'!AB10="","",'混合複'!AB10)</f>
      </c>
      <c r="DP10" s="115">
        <f>IF('混合複'!AC10="","",'混合複'!AC10)</f>
      </c>
      <c r="DQ10" s="115">
        <f>IF('混合複'!AD10="","",'混合複'!AD10)</f>
      </c>
      <c r="DR10" s="115">
        <f>IF('混合複'!AE10="","",'混合複'!AE10)</f>
      </c>
      <c r="DS10" s="115">
        <f>IF('混合複'!AF10="","",'混合複'!AF10)</f>
      </c>
      <c r="DT10" s="115">
        <f>IF('混合複'!AG10="","",'混合複'!AG10)</f>
      </c>
      <c r="DU10" s="115">
        <f>IF('混合複'!AH10="","",'混合複'!AH10)</f>
      </c>
    </row>
    <row r="11" spans="5:125" ht="11.25">
      <c r="E11" s="119"/>
      <c r="BJ11" s="115">
        <f t="shared" si="0"/>
      </c>
      <c r="BK11" s="115">
        <f>IF('男子単'!X11="","",'男子単'!X11)</f>
      </c>
      <c r="BL11" s="115">
        <f>IF('男子単'!Y11="","",'男子単'!Y11)</f>
      </c>
      <c r="BM11" s="115">
        <f>IF('男子単'!Z11="","",'男子単'!Z11)</f>
      </c>
      <c r="BN11" s="115">
        <f>IF('男子単'!AA11="","",'男子単'!AA11)</f>
      </c>
      <c r="BO11" s="115">
        <f>IF('男子単'!AB11="","",'男子単'!AB11)</f>
      </c>
      <c r="BP11" s="115">
        <f>IF('男子単'!AC11="","",'男子単'!AC11)</f>
      </c>
      <c r="BQ11" s="115">
        <f>IF('男子単'!AD11="","",'男子単'!AD11)</f>
      </c>
      <c r="BR11" s="115">
        <f>IF('男子単'!AE11="","",'男子単'!AE11)</f>
      </c>
      <c r="BS11" s="115">
        <f>IF('男子単'!AF11="","",'男子単'!AF11)</f>
      </c>
      <c r="BT11" s="115">
        <f>IF('男子単'!AG11="","",'男子単'!AG11)</f>
      </c>
      <c r="BU11" s="115">
        <f>IF('男子単'!AH11="","",'男子単'!AH11)</f>
      </c>
      <c r="BW11" s="115">
        <f t="shared" si="1"/>
      </c>
      <c r="BX11" s="115">
        <f>IF('女子単'!X11="","",'女子単'!X11)</f>
      </c>
      <c r="BY11" s="115">
        <f>IF('女子単'!Y11="","",'女子単'!Y11)</f>
      </c>
      <c r="BZ11" s="115">
        <f>IF('女子単'!Z11="","",'女子単'!Z11)</f>
      </c>
      <c r="CA11" s="115">
        <f>IF('女子単'!AA11="","",'女子単'!AA11)</f>
      </c>
      <c r="CB11" s="115">
        <f>IF('女子単'!AB11="","",'女子単'!AB11)</f>
      </c>
      <c r="CC11" s="115">
        <f>IF('女子単'!AC11="","",'女子単'!AC11)</f>
      </c>
      <c r="CD11" s="115">
        <f>IF('女子単'!AD11="","",'女子単'!AD11)</f>
      </c>
      <c r="CE11" s="115">
        <f>IF('女子単'!AE11="","",'女子単'!AE11)</f>
      </c>
      <c r="CF11" s="115">
        <f>IF('女子単'!AF11="","",'女子単'!AF11)</f>
      </c>
      <c r="CG11" s="115">
        <f>IF('女子単'!AG11="","",'女子単'!AG11)</f>
      </c>
      <c r="CH11" s="115">
        <f>IF('女子単'!AH11="","",'女子単'!AH11)</f>
      </c>
      <c r="CJ11" s="115">
        <f t="shared" si="2"/>
      </c>
      <c r="CK11" s="115">
        <f>IF('男子複'!X11="","",'男子複'!X11)</f>
      </c>
      <c r="CL11" s="115">
        <f>IF('男子複'!Y11="","",'男子複'!Y11)</f>
      </c>
      <c r="CM11" s="115">
        <f>IF('男子複'!Z11="","",'男子複'!Z11)</f>
      </c>
      <c r="CN11" s="115">
        <f>IF('男子複'!AA11="","",'男子複'!AA11)</f>
      </c>
      <c r="CO11" s="115">
        <f>IF('男子複'!AB11="","",'男子複'!AB11)</f>
      </c>
      <c r="CP11" s="115">
        <f>IF('男子複'!AC11="","",'男子複'!AC11)</f>
      </c>
      <c r="CQ11" s="115">
        <f>IF('男子複'!AD11="","",'男子複'!AD11)</f>
      </c>
      <c r="CR11" s="115">
        <f>IF('男子複'!AE11="","",'男子複'!AE11)</f>
      </c>
      <c r="CS11" s="115">
        <f>IF('男子複'!AF11="","",'男子複'!AF11)</f>
      </c>
      <c r="CT11" s="115">
        <f>IF('男子複'!AG11="","",'男子複'!AG11)</f>
      </c>
      <c r="CU11" s="115">
        <f>IF('男子複'!AH11="","",'男子複'!AH11)</f>
      </c>
      <c r="CW11" s="115">
        <f t="shared" si="3"/>
      </c>
      <c r="CX11" s="115">
        <f>IF('女子複'!X11="","",'女子複'!X11)</f>
      </c>
      <c r="CY11" s="115">
        <f>IF('女子複'!Y11="","",'女子複'!Y11)</f>
      </c>
      <c r="CZ11" s="115">
        <f>IF('女子複'!Z11="","",'女子複'!Z11)</f>
      </c>
      <c r="DA11" s="115">
        <f>IF('女子複'!AA11="","",'女子複'!AA11)</f>
      </c>
      <c r="DB11" s="115">
        <f>IF('女子複'!AB11="","",'女子複'!AB11)</f>
      </c>
      <c r="DC11" s="115">
        <f>IF('女子複'!AC11="","",'女子複'!AC11)</f>
      </c>
      <c r="DD11" s="115">
        <f>IF('女子複'!AD11="","",'女子複'!AD11)</f>
      </c>
      <c r="DE11" s="115">
        <f>IF('女子複'!AE11="","",'女子複'!AE11)</f>
      </c>
      <c r="DF11" s="115">
        <f>IF('女子複'!AF11="","",'女子複'!AF11)</f>
      </c>
      <c r="DG11" s="115">
        <f>IF('女子複'!AG11="","",'女子複'!AG11)</f>
      </c>
      <c r="DH11" s="115">
        <f>IF('女子複'!AH11="","",'女子複'!AH11)</f>
      </c>
      <c r="DJ11" s="115">
        <f t="shared" si="4"/>
      </c>
      <c r="DK11" s="115">
        <f>IF('混合複'!X11="","",'混合複'!X11)</f>
      </c>
      <c r="DL11" s="115">
        <f>IF('混合複'!Y11="","",'混合複'!Y11)</f>
      </c>
      <c r="DM11" s="115">
        <f>IF('混合複'!Z11="","",'混合複'!Z11)</f>
      </c>
      <c r="DN11" s="115">
        <f>IF('混合複'!AA11="","",'混合複'!AA11)</f>
      </c>
      <c r="DO11" s="115">
        <f>IF('混合複'!AB11="","",'混合複'!AB11)</f>
      </c>
      <c r="DP11" s="115">
        <f>IF('混合複'!AC11="","",'混合複'!AC11)</f>
      </c>
      <c r="DQ11" s="115">
        <f>IF('混合複'!AD11="","",'混合複'!AD11)</f>
      </c>
      <c r="DR11" s="115">
        <f>IF('混合複'!AE11="","",'混合複'!AE11)</f>
      </c>
      <c r="DS11" s="115">
        <f>IF('混合複'!AF11="","",'混合複'!AF11)</f>
      </c>
      <c r="DT11" s="115">
        <f>IF('混合複'!AG11="","",'混合複'!AG11)</f>
      </c>
      <c r="DU11" s="115">
        <f>IF('混合複'!AH11="","",'混合複'!AH11)</f>
      </c>
    </row>
    <row r="12" spans="5:125" ht="11.25">
      <c r="E12" s="119"/>
      <c r="BJ12" s="115">
        <f t="shared" si="0"/>
      </c>
      <c r="BK12" s="115">
        <f>IF('男子単'!X12="","",'男子単'!X12)</f>
      </c>
      <c r="BL12" s="115">
        <f>IF('男子単'!Y12="","",'男子単'!Y12)</f>
      </c>
      <c r="BM12" s="115">
        <f>IF('男子単'!Z12="","",'男子単'!Z12)</f>
      </c>
      <c r="BN12" s="115">
        <f>IF('男子単'!AA12="","",'男子単'!AA12)</f>
      </c>
      <c r="BO12" s="115">
        <f>IF('男子単'!AB12="","",'男子単'!AB12)</f>
      </c>
      <c r="BP12" s="115">
        <f>IF('男子単'!AC12="","",'男子単'!AC12)</f>
      </c>
      <c r="BQ12" s="115">
        <f>IF('男子単'!AD12="","",'男子単'!AD12)</f>
      </c>
      <c r="BR12" s="115">
        <f>IF('男子単'!AE12="","",'男子単'!AE12)</f>
      </c>
      <c r="BS12" s="115">
        <f>IF('男子単'!AF12="","",'男子単'!AF12)</f>
      </c>
      <c r="BT12" s="115">
        <f>IF('男子単'!AG12="","",'男子単'!AG12)</f>
      </c>
      <c r="BU12" s="115">
        <f>IF('男子単'!AH12="","",'男子単'!AH12)</f>
      </c>
      <c r="BW12" s="115">
        <f t="shared" si="1"/>
      </c>
      <c r="BX12" s="115">
        <f>IF('女子単'!X12="","",'女子単'!X12)</f>
      </c>
      <c r="BY12" s="115">
        <f>IF('女子単'!Y12="","",'女子単'!Y12)</f>
      </c>
      <c r="BZ12" s="115">
        <f>IF('女子単'!Z12="","",'女子単'!Z12)</f>
      </c>
      <c r="CA12" s="115">
        <f>IF('女子単'!AA12="","",'女子単'!AA12)</f>
      </c>
      <c r="CB12" s="115">
        <f>IF('女子単'!AB12="","",'女子単'!AB12)</f>
      </c>
      <c r="CC12" s="115">
        <f>IF('女子単'!AC12="","",'女子単'!AC12)</f>
      </c>
      <c r="CD12" s="115">
        <f>IF('女子単'!AD12="","",'女子単'!AD12)</f>
      </c>
      <c r="CE12" s="115">
        <f>IF('女子単'!AE12="","",'女子単'!AE12)</f>
      </c>
      <c r="CF12" s="115">
        <f>IF('女子単'!AF12="","",'女子単'!AF12)</f>
      </c>
      <c r="CG12" s="115">
        <f>IF('女子単'!AG12="","",'女子単'!AG12)</f>
      </c>
      <c r="CH12" s="115">
        <f>IF('女子単'!AH12="","",'女子単'!AH12)</f>
      </c>
      <c r="CJ12" s="115">
        <f t="shared" si="2"/>
      </c>
      <c r="CK12" s="115">
        <f>IF('男子複'!X11="","",'男子複'!X11)</f>
      </c>
      <c r="CL12" s="115">
        <f>IF('男子複'!Y12="","",'男子複'!Y12)</f>
      </c>
      <c r="CM12" s="115">
        <f>IF('男子複'!Z12="","",'男子複'!Z12)</f>
      </c>
      <c r="CN12" s="115">
        <f>IF('男子複'!AA12="","",'男子複'!AA12)</f>
      </c>
      <c r="CO12" s="115">
        <f>IF('男子複'!AB12="","",'男子複'!AB12)</f>
      </c>
      <c r="CP12" s="115">
        <f>IF('男子複'!AC12="","",'男子複'!AC12)</f>
      </c>
      <c r="CQ12" s="115">
        <f>IF('男子複'!AD12="","",'男子複'!AD12)</f>
      </c>
      <c r="CR12" s="115">
        <f>IF('男子複'!AE12="","",'男子複'!AE12)</f>
      </c>
      <c r="CS12" s="115">
        <f>IF('男子複'!AF12="","",'男子複'!AF12)</f>
      </c>
      <c r="CT12" s="115">
        <f>IF('男子複'!AG12="","",'男子複'!AG12)</f>
      </c>
      <c r="CU12" s="115">
        <f>IF('男子複'!AH12="","",'男子複'!AH12)</f>
      </c>
      <c r="CW12" s="115">
        <f t="shared" si="3"/>
      </c>
      <c r="CX12" s="115">
        <f>IF('女子複'!X11="","",'女子複'!X11)</f>
      </c>
      <c r="CY12" s="115">
        <f>IF('女子複'!Y12="","",'女子複'!Y12)</f>
      </c>
      <c r="CZ12" s="115">
        <f>IF('女子複'!Z12="","",'女子複'!Z12)</f>
      </c>
      <c r="DA12" s="115">
        <f>IF('女子複'!AA12="","",'女子複'!AA12)</f>
      </c>
      <c r="DB12" s="115">
        <f>IF('女子複'!AB12="","",'女子複'!AB12)</f>
      </c>
      <c r="DC12" s="115">
        <f>IF('女子複'!AC12="","",'女子複'!AC12)</f>
      </c>
      <c r="DD12" s="115">
        <f>IF('女子複'!AD12="","",'女子複'!AD12)</f>
      </c>
      <c r="DE12" s="115">
        <f>IF('女子複'!AE12="","",'女子複'!AE12)</f>
      </c>
      <c r="DF12" s="115">
        <f>IF('女子複'!AF12="","",'女子複'!AF12)</f>
      </c>
      <c r="DG12" s="115">
        <f>IF('女子複'!AG12="","",'女子複'!AG12)</f>
      </c>
      <c r="DH12" s="115">
        <f>IF('女子複'!AH12="","",'女子複'!AH12)</f>
      </c>
      <c r="DJ12" s="115">
        <f t="shared" si="4"/>
      </c>
      <c r="DK12" s="115">
        <f>IF('混合複'!X11="","",'混合複'!X11)</f>
      </c>
      <c r="DL12" s="115">
        <f>IF('混合複'!Y12="","",'混合複'!Y12)</f>
      </c>
      <c r="DM12" s="115">
        <f>IF('混合複'!Z12="","",'混合複'!Z12)</f>
      </c>
      <c r="DN12" s="115">
        <f>IF('混合複'!AA12="","",'混合複'!AA12)</f>
      </c>
      <c r="DO12" s="115">
        <f>IF('混合複'!AB12="","",'混合複'!AB12)</f>
      </c>
      <c r="DP12" s="115">
        <f>IF('混合複'!AC12="","",'混合複'!AC12)</f>
      </c>
      <c r="DQ12" s="115">
        <f>IF('混合複'!AD12="","",'混合複'!AD12)</f>
      </c>
      <c r="DR12" s="115">
        <f>IF('混合複'!AE12="","",'混合複'!AE12)</f>
      </c>
      <c r="DS12" s="115">
        <f>IF('混合複'!AF12="","",'混合複'!AF12)</f>
      </c>
      <c r="DT12" s="115">
        <f>IF('混合複'!AG12="","",'混合複'!AG12)</f>
      </c>
      <c r="DU12" s="115">
        <f>IF('混合複'!AH12="","",'混合複'!AH12)</f>
      </c>
    </row>
    <row r="13" spans="5:125" ht="11.25">
      <c r="E13" s="119"/>
      <c r="BJ13" s="115">
        <f t="shared" si="0"/>
      </c>
      <c r="BK13" s="115">
        <f>IF('男子単'!X13="","",'男子単'!X13)</f>
      </c>
      <c r="BL13" s="115">
        <f>IF('男子単'!Y13="","",'男子単'!Y13)</f>
      </c>
      <c r="BM13" s="115">
        <f>IF('男子単'!Z13="","",'男子単'!Z13)</f>
      </c>
      <c r="BN13" s="115">
        <f>IF('男子単'!AA13="","",'男子単'!AA13)</f>
      </c>
      <c r="BO13" s="115">
        <f>IF('男子単'!AB13="","",'男子単'!AB13)</f>
      </c>
      <c r="BP13" s="115">
        <f>IF('男子単'!AC13="","",'男子単'!AC13)</f>
      </c>
      <c r="BQ13" s="115">
        <f>IF('男子単'!AD13="","",'男子単'!AD13)</f>
      </c>
      <c r="BR13" s="115">
        <f>IF('男子単'!AE13="","",'男子単'!AE13)</f>
      </c>
      <c r="BS13" s="115">
        <f>IF('男子単'!AF13="","",'男子単'!AF13)</f>
      </c>
      <c r="BT13" s="115">
        <f>IF('男子単'!AG13="","",'男子単'!AG13)</f>
      </c>
      <c r="BU13" s="115">
        <f>IF('男子単'!AH13="","",'男子単'!AH13)</f>
      </c>
      <c r="BW13" s="115">
        <f t="shared" si="1"/>
      </c>
      <c r="BX13" s="115">
        <f>IF('女子単'!X13="","",'女子単'!X13)</f>
      </c>
      <c r="BY13" s="115">
        <f>IF('女子単'!Y13="","",'女子単'!Y13)</f>
      </c>
      <c r="BZ13" s="115">
        <f>IF('女子単'!Z13="","",'女子単'!Z13)</f>
      </c>
      <c r="CA13" s="115">
        <f>IF('女子単'!AA13="","",'女子単'!AA13)</f>
      </c>
      <c r="CB13" s="115">
        <f>IF('女子単'!AB13="","",'女子単'!AB13)</f>
      </c>
      <c r="CC13" s="115">
        <f>IF('女子単'!AC13="","",'女子単'!AC13)</f>
      </c>
      <c r="CD13" s="115">
        <f>IF('女子単'!AD13="","",'女子単'!AD13)</f>
      </c>
      <c r="CE13" s="115">
        <f>IF('女子単'!AE13="","",'女子単'!AE13)</f>
      </c>
      <c r="CF13" s="115">
        <f>IF('女子単'!AF13="","",'女子単'!AF13)</f>
      </c>
      <c r="CG13" s="115">
        <f>IF('女子単'!AG13="","",'女子単'!AG13)</f>
      </c>
      <c r="CH13" s="115">
        <f>IF('女子単'!AH13="","",'女子単'!AH13)</f>
      </c>
      <c r="CJ13" s="115">
        <f t="shared" si="2"/>
      </c>
      <c r="CK13" s="115">
        <f>IF('男子複'!X13="","",'男子複'!X13)</f>
      </c>
      <c r="CL13" s="115">
        <f>IF('男子複'!Y13="","",'男子複'!Y13)</f>
      </c>
      <c r="CM13" s="115">
        <f>IF('男子複'!Z13="","",'男子複'!Z13)</f>
      </c>
      <c r="CN13" s="115">
        <f>IF('男子複'!AA13="","",'男子複'!AA13)</f>
      </c>
      <c r="CO13" s="115">
        <f>IF('男子複'!AB13="","",'男子複'!AB13)</f>
      </c>
      <c r="CP13" s="115">
        <f>IF('男子複'!AC13="","",'男子複'!AC13)</f>
      </c>
      <c r="CQ13" s="115">
        <f>IF('男子複'!AD13="","",'男子複'!AD13)</f>
      </c>
      <c r="CR13" s="115">
        <f>IF('男子複'!AE13="","",'男子複'!AE13)</f>
      </c>
      <c r="CS13" s="115">
        <f>IF('男子複'!AF13="","",'男子複'!AF13)</f>
      </c>
      <c r="CT13" s="115">
        <f>IF('男子複'!AG13="","",'男子複'!AG13)</f>
      </c>
      <c r="CU13" s="115">
        <f>IF('男子複'!AH13="","",'男子複'!AH13)</f>
      </c>
      <c r="CW13" s="115">
        <f t="shared" si="3"/>
      </c>
      <c r="CX13" s="115">
        <f>IF('女子複'!X13="","",'女子複'!X13)</f>
      </c>
      <c r="CY13" s="115">
        <f>IF('女子複'!Y13="","",'女子複'!Y13)</f>
      </c>
      <c r="CZ13" s="115">
        <f>IF('女子複'!Z13="","",'女子複'!Z13)</f>
      </c>
      <c r="DA13" s="115">
        <f>IF('女子複'!AA13="","",'女子複'!AA13)</f>
      </c>
      <c r="DB13" s="115">
        <f>IF('女子複'!AB13="","",'女子複'!AB13)</f>
      </c>
      <c r="DC13" s="115">
        <f>IF('女子複'!AC13="","",'女子複'!AC13)</f>
      </c>
      <c r="DD13" s="115">
        <f>IF('女子複'!AD13="","",'女子複'!AD13)</f>
      </c>
      <c r="DE13" s="115">
        <f>IF('女子複'!AE13="","",'女子複'!AE13)</f>
      </c>
      <c r="DF13" s="115">
        <f>IF('女子複'!AF13="","",'女子複'!AF13)</f>
      </c>
      <c r="DG13" s="115">
        <f>IF('女子複'!AG13="","",'女子複'!AG13)</f>
      </c>
      <c r="DH13" s="115">
        <f>IF('女子複'!AH13="","",'女子複'!AH13)</f>
      </c>
      <c r="DJ13" s="115">
        <f t="shared" si="4"/>
      </c>
      <c r="DK13" s="115">
        <f>IF('混合複'!X13="","",'混合複'!X13)</f>
      </c>
      <c r="DL13" s="115">
        <f>IF('混合複'!Y13="","",'混合複'!Y13)</f>
      </c>
      <c r="DM13" s="115">
        <f>IF('混合複'!Z13="","",'混合複'!Z13)</f>
      </c>
      <c r="DN13" s="115">
        <f>IF('混合複'!AA13="","",'混合複'!AA13)</f>
      </c>
      <c r="DO13" s="115">
        <f>IF('混合複'!AB13="","",'混合複'!AB13)</f>
      </c>
      <c r="DP13" s="115">
        <f>IF('混合複'!AC13="","",'混合複'!AC13)</f>
      </c>
      <c r="DQ13" s="115">
        <f>IF('混合複'!AD13="","",'混合複'!AD13)</f>
      </c>
      <c r="DR13" s="115">
        <f>IF('混合複'!AE13="","",'混合複'!AE13)</f>
      </c>
      <c r="DS13" s="115">
        <f>IF('混合複'!AF13="","",'混合複'!AF13)</f>
      </c>
      <c r="DT13" s="115">
        <f>IF('混合複'!AG13="","",'混合複'!AG13)</f>
      </c>
      <c r="DU13" s="115">
        <f>IF('混合複'!AH13="","",'混合複'!AH13)</f>
      </c>
    </row>
    <row r="14" spans="5:125" ht="11.25">
      <c r="E14" s="119"/>
      <c r="BJ14" s="115">
        <f t="shared" si="0"/>
      </c>
      <c r="BK14" s="115">
        <f>IF('男子単'!X14="","",'男子単'!X14)</f>
      </c>
      <c r="BL14" s="115">
        <f>IF('男子単'!Y14="","",'男子単'!Y14)</f>
      </c>
      <c r="BM14" s="115">
        <f>IF('男子単'!Z14="","",'男子単'!Z14)</f>
      </c>
      <c r="BN14" s="115">
        <f>IF('男子単'!AA14="","",'男子単'!AA14)</f>
      </c>
      <c r="BO14" s="115">
        <f>IF('男子単'!AB14="","",'男子単'!AB14)</f>
      </c>
      <c r="BP14" s="115">
        <f>IF('男子単'!AC14="","",'男子単'!AC14)</f>
      </c>
      <c r="BQ14" s="115">
        <f>IF('男子単'!AD14="","",'男子単'!AD14)</f>
      </c>
      <c r="BR14" s="115">
        <f>IF('男子単'!AE14="","",'男子単'!AE14)</f>
      </c>
      <c r="BS14" s="115">
        <f>IF('男子単'!AF14="","",'男子単'!AF14)</f>
      </c>
      <c r="BT14" s="115">
        <f>IF('男子単'!AG14="","",'男子単'!AG14)</f>
      </c>
      <c r="BU14" s="115">
        <f>IF('男子単'!AH14="","",'男子単'!AH14)</f>
      </c>
      <c r="BW14" s="115">
        <f t="shared" si="1"/>
      </c>
      <c r="BX14" s="115">
        <f>IF('女子単'!X14="","",'女子単'!X14)</f>
      </c>
      <c r="BY14" s="115">
        <f>IF('女子単'!Y14="","",'女子単'!Y14)</f>
      </c>
      <c r="BZ14" s="115">
        <f>IF('女子単'!Z14="","",'女子単'!Z14)</f>
      </c>
      <c r="CA14" s="115">
        <f>IF('女子単'!AA14="","",'女子単'!AA14)</f>
      </c>
      <c r="CB14" s="115">
        <f>IF('女子単'!AB14="","",'女子単'!AB14)</f>
      </c>
      <c r="CC14" s="115">
        <f>IF('女子単'!AC14="","",'女子単'!AC14)</f>
      </c>
      <c r="CD14" s="115">
        <f>IF('女子単'!AD14="","",'女子単'!AD14)</f>
      </c>
      <c r="CE14" s="115">
        <f>IF('女子単'!AE14="","",'女子単'!AE14)</f>
      </c>
      <c r="CF14" s="115">
        <f>IF('女子単'!AF14="","",'女子単'!AF14)</f>
      </c>
      <c r="CG14" s="115">
        <f>IF('女子単'!AG14="","",'女子単'!AG14)</f>
      </c>
      <c r="CH14" s="115">
        <f>IF('女子単'!AH14="","",'女子単'!AH14)</f>
      </c>
      <c r="CJ14" s="115">
        <f t="shared" si="2"/>
      </c>
      <c r="CK14" s="115">
        <f>IF('男子複'!X13="","",'男子複'!X13)</f>
      </c>
      <c r="CL14" s="115">
        <f>IF('男子複'!Y14="","",'男子複'!Y14)</f>
      </c>
      <c r="CM14" s="115">
        <f>IF('男子複'!Z14="","",'男子複'!Z14)</f>
      </c>
      <c r="CN14" s="115">
        <f>IF('男子複'!AA14="","",'男子複'!AA14)</f>
      </c>
      <c r="CO14" s="115">
        <f>IF('男子複'!AB14="","",'男子複'!AB14)</f>
      </c>
      <c r="CP14" s="115">
        <f>IF('男子複'!AC14="","",'男子複'!AC14)</f>
      </c>
      <c r="CQ14" s="115">
        <f>IF('男子複'!AD14="","",'男子複'!AD14)</f>
      </c>
      <c r="CR14" s="115">
        <f>IF('男子複'!AE14="","",'男子複'!AE14)</f>
      </c>
      <c r="CS14" s="115">
        <f>IF('男子複'!AF14="","",'男子複'!AF14)</f>
      </c>
      <c r="CT14" s="115">
        <f>IF('男子複'!AG14="","",'男子複'!AG14)</f>
      </c>
      <c r="CU14" s="115">
        <f>IF('男子複'!AH14="","",'男子複'!AH14)</f>
      </c>
      <c r="CW14" s="115">
        <f t="shared" si="3"/>
      </c>
      <c r="CX14" s="115">
        <f>IF('女子複'!X13="","",'女子複'!X13)</f>
      </c>
      <c r="CY14" s="115">
        <f>IF('女子複'!Y14="","",'女子複'!Y14)</f>
      </c>
      <c r="CZ14" s="115">
        <f>IF('女子複'!Z14="","",'女子複'!Z14)</f>
      </c>
      <c r="DA14" s="115">
        <f>IF('女子複'!AA14="","",'女子複'!AA14)</f>
      </c>
      <c r="DB14" s="115">
        <f>IF('女子複'!AB14="","",'女子複'!AB14)</f>
      </c>
      <c r="DC14" s="115">
        <f>IF('女子複'!AC14="","",'女子複'!AC14)</f>
      </c>
      <c r="DD14" s="115">
        <f>IF('女子複'!AD14="","",'女子複'!AD14)</f>
      </c>
      <c r="DE14" s="115">
        <f>IF('女子複'!AE14="","",'女子複'!AE14)</f>
      </c>
      <c r="DF14" s="115">
        <f>IF('女子複'!AF14="","",'女子複'!AF14)</f>
      </c>
      <c r="DG14" s="115">
        <f>IF('女子複'!AG14="","",'女子複'!AG14)</f>
      </c>
      <c r="DH14" s="115">
        <f>IF('女子複'!AH14="","",'女子複'!AH14)</f>
      </c>
      <c r="DJ14" s="115">
        <f t="shared" si="4"/>
      </c>
      <c r="DK14" s="115">
        <f>IF('混合複'!X13="","",'混合複'!X13)</f>
      </c>
      <c r="DL14" s="115">
        <f>IF('混合複'!Y14="","",'混合複'!Y14)</f>
      </c>
      <c r="DM14" s="115">
        <f>IF('混合複'!Z14="","",'混合複'!Z14)</f>
      </c>
      <c r="DN14" s="115">
        <f>IF('混合複'!AA14="","",'混合複'!AA14)</f>
      </c>
      <c r="DO14" s="115">
        <f>IF('混合複'!AB14="","",'混合複'!AB14)</f>
      </c>
      <c r="DP14" s="115">
        <f>IF('混合複'!AC14="","",'混合複'!AC14)</f>
      </c>
      <c r="DQ14" s="115">
        <f>IF('混合複'!AD14="","",'混合複'!AD14)</f>
      </c>
      <c r="DR14" s="115">
        <f>IF('混合複'!AE14="","",'混合複'!AE14)</f>
      </c>
      <c r="DS14" s="115">
        <f>IF('混合複'!AF14="","",'混合複'!AF14)</f>
      </c>
      <c r="DT14" s="115">
        <f>IF('混合複'!AG14="","",'混合複'!AG14)</f>
      </c>
      <c r="DU14" s="115">
        <f>IF('混合複'!AH14="","",'混合複'!AH14)</f>
      </c>
    </row>
    <row r="15" spans="5:125" ht="11.25">
      <c r="E15" s="119"/>
      <c r="BJ15" s="115">
        <f t="shared" si="0"/>
      </c>
      <c r="BK15" s="115">
        <f>IF('男子単'!X15="","",'男子単'!X15)</f>
      </c>
      <c r="BL15" s="115">
        <f>IF('男子単'!Y15="","",'男子単'!Y15)</f>
      </c>
      <c r="BM15" s="115">
        <f>IF('男子単'!Z15="","",'男子単'!Z15)</f>
      </c>
      <c r="BN15" s="115">
        <f>IF('男子単'!AA15="","",'男子単'!AA15)</f>
      </c>
      <c r="BO15" s="115">
        <f>IF('男子単'!AB15="","",'男子単'!AB15)</f>
      </c>
      <c r="BP15" s="115">
        <f>IF('男子単'!AC15="","",'男子単'!AC15)</f>
      </c>
      <c r="BQ15" s="115">
        <f>IF('男子単'!AD15="","",'男子単'!AD15)</f>
      </c>
      <c r="BR15" s="115">
        <f>IF('男子単'!AE15="","",'男子単'!AE15)</f>
      </c>
      <c r="BS15" s="115">
        <f>IF('男子単'!AF15="","",'男子単'!AF15)</f>
      </c>
      <c r="BT15" s="115">
        <f>IF('男子単'!AG15="","",'男子単'!AG15)</f>
      </c>
      <c r="BU15" s="115">
        <f>IF('男子単'!AH15="","",'男子単'!AH15)</f>
      </c>
      <c r="BW15" s="115">
        <f t="shared" si="1"/>
      </c>
      <c r="BX15" s="115">
        <f>IF('女子単'!X15="","",'女子単'!X15)</f>
      </c>
      <c r="BY15" s="115">
        <f>IF('女子単'!Y15="","",'女子単'!Y15)</f>
      </c>
      <c r="BZ15" s="115">
        <f>IF('女子単'!Z15="","",'女子単'!Z15)</f>
      </c>
      <c r="CA15" s="115">
        <f>IF('女子単'!AA15="","",'女子単'!AA15)</f>
      </c>
      <c r="CB15" s="115">
        <f>IF('女子単'!AB15="","",'女子単'!AB15)</f>
      </c>
      <c r="CC15" s="115">
        <f>IF('女子単'!AC15="","",'女子単'!AC15)</f>
      </c>
      <c r="CD15" s="115">
        <f>IF('女子単'!AD15="","",'女子単'!AD15)</f>
      </c>
      <c r="CE15" s="115">
        <f>IF('女子単'!AE15="","",'女子単'!AE15)</f>
      </c>
      <c r="CF15" s="115">
        <f>IF('女子単'!AF15="","",'女子単'!AF15)</f>
      </c>
      <c r="CG15" s="115">
        <f>IF('女子単'!AG15="","",'女子単'!AG15)</f>
      </c>
      <c r="CH15" s="115">
        <f>IF('女子単'!AH15="","",'女子単'!AH15)</f>
      </c>
      <c r="CJ15" s="115">
        <f t="shared" si="2"/>
      </c>
      <c r="CK15" s="115">
        <f>IF('男子複'!X15="","",'男子複'!X15)</f>
      </c>
      <c r="CL15" s="115">
        <f>IF('男子複'!Y15="","",'男子複'!Y15)</f>
      </c>
      <c r="CM15" s="115">
        <f>IF('男子複'!Z15="","",'男子複'!Z15)</f>
      </c>
      <c r="CN15" s="115">
        <f>IF('男子複'!AA15="","",'男子複'!AA15)</f>
      </c>
      <c r="CO15" s="115">
        <f>IF('男子複'!AB15="","",'男子複'!AB15)</f>
      </c>
      <c r="CP15" s="115">
        <f>IF('男子複'!AC15="","",'男子複'!AC15)</f>
      </c>
      <c r="CQ15" s="115">
        <f>IF('男子複'!AD15="","",'男子複'!AD15)</f>
      </c>
      <c r="CR15" s="115">
        <f>IF('男子複'!AE15="","",'男子複'!AE15)</f>
      </c>
      <c r="CS15" s="115">
        <f>IF('男子複'!AF15="","",'男子複'!AF15)</f>
      </c>
      <c r="CT15" s="115">
        <f>IF('男子複'!AG15="","",'男子複'!AG15)</f>
      </c>
      <c r="CU15" s="115">
        <f>IF('男子複'!AH15="","",'男子複'!AH15)</f>
      </c>
      <c r="CW15" s="115">
        <f t="shared" si="3"/>
      </c>
      <c r="CX15" s="115">
        <f>IF('女子複'!X15="","",'女子複'!X15)</f>
      </c>
      <c r="CY15" s="115">
        <f>IF('女子複'!Y15="","",'女子複'!Y15)</f>
      </c>
      <c r="CZ15" s="115">
        <f>IF('女子複'!Z15="","",'女子複'!Z15)</f>
      </c>
      <c r="DA15" s="115">
        <f>IF('女子複'!AA15="","",'女子複'!AA15)</f>
      </c>
      <c r="DB15" s="115">
        <f>IF('女子複'!AB15="","",'女子複'!AB15)</f>
      </c>
      <c r="DC15" s="115">
        <f>IF('女子複'!AC15="","",'女子複'!AC15)</f>
      </c>
      <c r="DD15" s="115">
        <f>IF('女子複'!AD15="","",'女子複'!AD15)</f>
      </c>
      <c r="DE15" s="115">
        <f>IF('女子複'!AE15="","",'女子複'!AE15)</f>
      </c>
      <c r="DF15" s="115">
        <f>IF('女子複'!AF15="","",'女子複'!AF15)</f>
      </c>
      <c r="DG15" s="115">
        <f>IF('女子複'!AG15="","",'女子複'!AG15)</f>
      </c>
      <c r="DH15" s="115">
        <f>IF('女子複'!AH15="","",'女子複'!AH15)</f>
      </c>
      <c r="DJ15" s="115">
        <f t="shared" si="4"/>
      </c>
      <c r="DK15" s="115">
        <f>IF('混合複'!X15="","",'混合複'!X15)</f>
      </c>
      <c r="DL15" s="115">
        <f>IF('混合複'!Y15="","",'混合複'!Y15)</f>
      </c>
      <c r="DM15" s="115">
        <f>IF('混合複'!Z15="","",'混合複'!Z15)</f>
      </c>
      <c r="DN15" s="115">
        <f>IF('混合複'!AA15="","",'混合複'!AA15)</f>
      </c>
      <c r="DO15" s="115">
        <f>IF('混合複'!AB15="","",'混合複'!AB15)</f>
      </c>
      <c r="DP15" s="115">
        <f>IF('混合複'!AC15="","",'混合複'!AC15)</f>
      </c>
      <c r="DQ15" s="115">
        <f>IF('混合複'!AD15="","",'混合複'!AD15)</f>
      </c>
      <c r="DR15" s="115">
        <f>IF('混合複'!AE15="","",'混合複'!AE15)</f>
      </c>
      <c r="DS15" s="115">
        <f>IF('混合複'!AF15="","",'混合複'!AF15)</f>
      </c>
      <c r="DT15" s="115">
        <f>IF('混合複'!AG15="","",'混合複'!AG15)</f>
      </c>
      <c r="DU15" s="115">
        <f>IF('混合複'!AH15="","",'混合複'!AH15)</f>
      </c>
    </row>
    <row r="16" spans="5:125" ht="11.25">
      <c r="E16" s="119"/>
      <c r="BJ16" s="115">
        <f t="shared" si="0"/>
      </c>
      <c r="BK16" s="115">
        <f>IF('男子単'!X16="","",'男子単'!X16)</f>
      </c>
      <c r="BL16" s="115">
        <f>IF('男子単'!Y16="","",'男子単'!Y16)</f>
      </c>
      <c r="BM16" s="115">
        <f>IF('男子単'!Z16="","",'男子単'!Z16)</f>
      </c>
      <c r="BN16" s="115">
        <f>IF('男子単'!AA16="","",'男子単'!AA16)</f>
      </c>
      <c r="BO16" s="115">
        <f>IF('男子単'!AB16="","",'男子単'!AB16)</f>
      </c>
      <c r="BP16" s="115">
        <f>IF('男子単'!AC16="","",'男子単'!AC16)</f>
      </c>
      <c r="BQ16" s="115">
        <f>IF('男子単'!AD16="","",'男子単'!AD16)</f>
      </c>
      <c r="BR16" s="115">
        <f>IF('男子単'!AE16="","",'男子単'!AE16)</f>
      </c>
      <c r="BS16" s="115">
        <f>IF('男子単'!AF16="","",'男子単'!AF16)</f>
      </c>
      <c r="BT16" s="115">
        <f>IF('男子単'!AG16="","",'男子単'!AG16)</f>
      </c>
      <c r="BU16" s="115">
        <f>IF('男子単'!AH16="","",'男子単'!AH16)</f>
      </c>
      <c r="BW16" s="115">
        <f t="shared" si="1"/>
      </c>
      <c r="BX16" s="115">
        <f>IF('女子単'!X16="","",'女子単'!X16)</f>
      </c>
      <c r="BY16" s="115">
        <f>IF('女子単'!Y16="","",'女子単'!Y16)</f>
      </c>
      <c r="BZ16" s="115">
        <f>IF('女子単'!Z16="","",'女子単'!Z16)</f>
      </c>
      <c r="CA16" s="115">
        <f>IF('女子単'!AA16="","",'女子単'!AA16)</f>
      </c>
      <c r="CB16" s="115">
        <f>IF('女子単'!AB16="","",'女子単'!AB16)</f>
      </c>
      <c r="CC16" s="115">
        <f>IF('女子単'!AC16="","",'女子単'!AC16)</f>
      </c>
      <c r="CD16" s="115">
        <f>IF('女子単'!AD16="","",'女子単'!AD16)</f>
      </c>
      <c r="CE16" s="115">
        <f>IF('女子単'!AE16="","",'女子単'!AE16)</f>
      </c>
      <c r="CF16" s="115">
        <f>IF('女子単'!AF16="","",'女子単'!AF16)</f>
      </c>
      <c r="CG16" s="115">
        <f>IF('女子単'!AG16="","",'女子単'!AG16)</f>
      </c>
      <c r="CH16" s="115">
        <f>IF('女子単'!AH16="","",'女子単'!AH16)</f>
      </c>
      <c r="CJ16" s="115">
        <f t="shared" si="2"/>
      </c>
      <c r="CK16" s="115">
        <f>IF('男子複'!X15="","",'男子複'!X15)</f>
      </c>
      <c r="CL16" s="115">
        <f>IF('男子複'!Y16="","",'男子複'!Y16)</f>
      </c>
      <c r="CM16" s="115">
        <f>IF('男子複'!Z16="","",'男子複'!Z16)</f>
      </c>
      <c r="CN16" s="115">
        <f>IF('男子複'!AA16="","",'男子複'!AA16)</f>
      </c>
      <c r="CO16" s="115">
        <f>IF('男子複'!AB16="","",'男子複'!AB16)</f>
      </c>
      <c r="CP16" s="115">
        <f>IF('男子複'!AC16="","",'男子複'!AC16)</f>
      </c>
      <c r="CQ16" s="115">
        <f>IF('男子複'!AD16="","",'男子複'!AD16)</f>
      </c>
      <c r="CR16" s="115">
        <f>IF('男子複'!AE16="","",'男子複'!AE16)</f>
      </c>
      <c r="CS16" s="115">
        <f>IF('男子複'!AF16="","",'男子複'!AF16)</f>
      </c>
      <c r="CT16" s="115">
        <f>IF('男子複'!AG16="","",'男子複'!AG16)</f>
      </c>
      <c r="CU16" s="115">
        <f>IF('男子複'!AH16="","",'男子複'!AH16)</f>
      </c>
      <c r="CW16" s="115">
        <f t="shared" si="3"/>
      </c>
      <c r="CX16" s="115">
        <f>IF('女子複'!X15="","",'女子複'!X15)</f>
      </c>
      <c r="CY16" s="115">
        <f>IF('女子複'!Y16="","",'女子複'!Y16)</f>
      </c>
      <c r="CZ16" s="115">
        <f>IF('女子複'!Z16="","",'女子複'!Z16)</f>
      </c>
      <c r="DA16" s="115">
        <f>IF('女子複'!AA16="","",'女子複'!AA16)</f>
      </c>
      <c r="DB16" s="115">
        <f>IF('女子複'!AB16="","",'女子複'!AB16)</f>
      </c>
      <c r="DC16" s="115">
        <f>IF('女子複'!AC16="","",'女子複'!AC16)</f>
      </c>
      <c r="DD16" s="115">
        <f>IF('女子複'!AD16="","",'女子複'!AD16)</f>
      </c>
      <c r="DE16" s="115">
        <f>IF('女子複'!AE16="","",'女子複'!AE16)</f>
      </c>
      <c r="DF16" s="115">
        <f>IF('女子複'!AF16="","",'女子複'!AF16)</f>
      </c>
      <c r="DG16" s="115">
        <f>IF('女子複'!AG16="","",'女子複'!AG16)</f>
      </c>
      <c r="DH16" s="115">
        <f>IF('女子複'!AH16="","",'女子複'!AH16)</f>
      </c>
      <c r="DJ16" s="115">
        <f t="shared" si="4"/>
      </c>
      <c r="DK16" s="115">
        <f>IF('混合複'!X15="","",'混合複'!X15)</f>
      </c>
      <c r="DL16" s="115">
        <f>IF('混合複'!Y16="","",'混合複'!Y16)</f>
      </c>
      <c r="DM16" s="115">
        <f>IF('混合複'!Z16="","",'混合複'!Z16)</f>
      </c>
      <c r="DN16" s="115">
        <f>IF('混合複'!AA16="","",'混合複'!AA16)</f>
      </c>
      <c r="DO16" s="115">
        <f>IF('混合複'!AB16="","",'混合複'!AB16)</f>
      </c>
      <c r="DP16" s="115">
        <f>IF('混合複'!AC16="","",'混合複'!AC16)</f>
      </c>
      <c r="DQ16" s="115">
        <f>IF('混合複'!AD16="","",'混合複'!AD16)</f>
      </c>
      <c r="DR16" s="115">
        <f>IF('混合複'!AE16="","",'混合複'!AE16)</f>
      </c>
      <c r="DS16" s="115">
        <f>IF('混合複'!AF16="","",'混合複'!AF16)</f>
      </c>
      <c r="DT16" s="115">
        <f>IF('混合複'!AG16="","",'混合複'!AG16)</f>
      </c>
      <c r="DU16" s="115">
        <f>IF('混合複'!AH16="","",'混合複'!AH16)</f>
      </c>
    </row>
    <row r="17" spans="5:125" ht="11.25">
      <c r="E17" s="119"/>
      <c r="BJ17" s="115">
        <f t="shared" si="0"/>
      </c>
      <c r="BK17" s="115">
        <f>IF('男子単'!X17="","",'男子単'!X17)</f>
      </c>
      <c r="BL17" s="115">
        <f>IF('男子単'!Y17="","",'男子単'!Y17)</f>
      </c>
      <c r="BM17" s="115">
        <f>IF('男子単'!Z17="","",'男子単'!Z17)</f>
      </c>
      <c r="BN17" s="115">
        <f>IF('男子単'!AA17="","",'男子単'!AA17)</f>
      </c>
      <c r="BO17" s="115">
        <f>IF('男子単'!AB17="","",'男子単'!AB17)</f>
      </c>
      <c r="BP17" s="115">
        <f>IF('男子単'!AC17="","",'男子単'!AC17)</f>
      </c>
      <c r="BQ17" s="115">
        <f>IF('男子単'!AD17="","",'男子単'!AD17)</f>
      </c>
      <c r="BR17" s="115">
        <f>IF('男子単'!AE17="","",'男子単'!AE17)</f>
      </c>
      <c r="BS17" s="115">
        <f>IF('男子単'!AF17="","",'男子単'!AF17)</f>
      </c>
      <c r="BT17" s="115">
        <f>IF('男子単'!AG17="","",'男子単'!AG17)</f>
      </c>
      <c r="BU17" s="115">
        <f>IF('男子単'!AH17="","",'男子単'!AH17)</f>
      </c>
      <c r="BW17" s="115">
        <f t="shared" si="1"/>
      </c>
      <c r="BX17" s="115">
        <f>IF('女子単'!X17="","",'女子単'!X17)</f>
      </c>
      <c r="BY17" s="115">
        <f>IF('女子単'!Y17="","",'女子単'!Y17)</f>
      </c>
      <c r="BZ17" s="115">
        <f>IF('女子単'!Z17="","",'女子単'!Z17)</f>
      </c>
      <c r="CA17" s="115">
        <f>IF('女子単'!AA17="","",'女子単'!AA17)</f>
      </c>
      <c r="CB17" s="115">
        <f>IF('女子単'!AB17="","",'女子単'!AB17)</f>
      </c>
      <c r="CC17" s="115">
        <f>IF('女子単'!AC17="","",'女子単'!AC17)</f>
      </c>
      <c r="CD17" s="115">
        <f>IF('女子単'!AD17="","",'女子単'!AD17)</f>
      </c>
      <c r="CE17" s="115">
        <f>IF('女子単'!AE17="","",'女子単'!AE17)</f>
      </c>
      <c r="CF17" s="115">
        <f>IF('女子単'!AF17="","",'女子単'!AF17)</f>
      </c>
      <c r="CG17" s="115">
        <f>IF('女子単'!AG17="","",'女子単'!AG17)</f>
      </c>
      <c r="CH17" s="115">
        <f>IF('女子単'!AH17="","",'女子単'!AH17)</f>
      </c>
      <c r="CJ17" s="115">
        <f t="shared" si="2"/>
      </c>
      <c r="CK17" s="115">
        <f>IF('男子複'!X17="","",'男子複'!X17)</f>
      </c>
      <c r="CL17" s="115">
        <f>IF('男子複'!Y17="","",'男子複'!Y17)</f>
      </c>
      <c r="CM17" s="115">
        <f>IF('男子複'!Z17="","",'男子複'!Z17)</f>
      </c>
      <c r="CN17" s="115">
        <f>IF('男子複'!AA17="","",'男子複'!AA17)</f>
      </c>
      <c r="CO17" s="115">
        <f>IF('男子複'!AB17="","",'男子複'!AB17)</f>
      </c>
      <c r="CP17" s="115">
        <f>IF('男子複'!AC17="","",'男子複'!AC17)</f>
      </c>
      <c r="CQ17" s="115">
        <f>IF('男子複'!AD17="","",'男子複'!AD17)</f>
      </c>
      <c r="CR17" s="115">
        <f>IF('男子複'!AE17="","",'男子複'!AE17)</f>
      </c>
      <c r="CS17" s="115">
        <f>IF('男子複'!AF17="","",'男子複'!AF17)</f>
      </c>
      <c r="CT17" s="115">
        <f>IF('男子複'!AG17="","",'男子複'!AG17)</f>
      </c>
      <c r="CU17" s="115">
        <f>IF('男子複'!AH17="","",'男子複'!AH17)</f>
      </c>
      <c r="CW17" s="115">
        <f t="shared" si="3"/>
      </c>
      <c r="CX17" s="115">
        <f>IF('女子複'!X17="","",'女子複'!X17)</f>
      </c>
      <c r="CY17" s="115">
        <f>IF('女子複'!Y17="","",'女子複'!Y17)</f>
      </c>
      <c r="CZ17" s="115">
        <f>IF('女子複'!Z17="","",'女子複'!Z17)</f>
      </c>
      <c r="DA17" s="115">
        <f>IF('女子複'!AA17="","",'女子複'!AA17)</f>
      </c>
      <c r="DB17" s="115">
        <f>IF('女子複'!AB17="","",'女子複'!AB17)</f>
      </c>
      <c r="DC17" s="115">
        <f>IF('女子複'!AC17="","",'女子複'!AC17)</f>
      </c>
      <c r="DD17" s="115">
        <f>IF('女子複'!AD17="","",'女子複'!AD17)</f>
      </c>
      <c r="DE17" s="115">
        <f>IF('女子複'!AE17="","",'女子複'!AE17)</f>
      </c>
      <c r="DF17" s="115">
        <f>IF('女子複'!AF17="","",'女子複'!AF17)</f>
      </c>
      <c r="DG17" s="115">
        <f>IF('女子複'!AG17="","",'女子複'!AG17)</f>
      </c>
      <c r="DH17" s="115">
        <f>IF('女子複'!AH17="","",'女子複'!AH17)</f>
      </c>
      <c r="DJ17" s="115">
        <f t="shared" si="4"/>
      </c>
      <c r="DK17" s="115">
        <f>IF('混合複'!X17="","",'混合複'!X17)</f>
      </c>
      <c r="DL17" s="115">
        <f>IF('混合複'!Y17="","",'混合複'!Y17)</f>
      </c>
      <c r="DM17" s="115">
        <f>IF('混合複'!Z17="","",'混合複'!Z17)</f>
      </c>
      <c r="DN17" s="115">
        <f>IF('混合複'!AA17="","",'混合複'!AA17)</f>
      </c>
      <c r="DO17" s="115">
        <f>IF('混合複'!AB17="","",'混合複'!AB17)</f>
      </c>
      <c r="DP17" s="115">
        <f>IF('混合複'!AC17="","",'混合複'!AC17)</f>
      </c>
      <c r="DQ17" s="115">
        <f>IF('混合複'!AD17="","",'混合複'!AD17)</f>
      </c>
      <c r="DR17" s="115">
        <f>IF('混合複'!AE17="","",'混合複'!AE17)</f>
      </c>
      <c r="DS17" s="115">
        <f>IF('混合複'!AF17="","",'混合複'!AF17)</f>
      </c>
      <c r="DT17" s="115">
        <f>IF('混合複'!AG17="","",'混合複'!AG17)</f>
      </c>
      <c r="DU17" s="115">
        <f>IF('混合複'!AH17="","",'混合複'!AH17)</f>
      </c>
    </row>
    <row r="18" spans="5:125" ht="11.25">
      <c r="E18" s="119"/>
      <c r="BJ18" s="115">
        <f t="shared" si="0"/>
      </c>
      <c r="BK18" s="115">
        <f>IF('男子単'!X18="","",'男子単'!X18)</f>
      </c>
      <c r="BL18" s="115">
        <f>IF('男子単'!Y18="","",'男子単'!Y18)</f>
      </c>
      <c r="BM18" s="115">
        <f>IF('男子単'!Z18="","",'男子単'!Z18)</f>
      </c>
      <c r="BN18" s="115">
        <f>IF('男子単'!AA18="","",'男子単'!AA18)</f>
      </c>
      <c r="BO18" s="115">
        <f>IF('男子単'!AB18="","",'男子単'!AB18)</f>
      </c>
      <c r="BP18" s="115">
        <f>IF('男子単'!AC18="","",'男子単'!AC18)</f>
      </c>
      <c r="BQ18" s="115">
        <f>IF('男子単'!AD18="","",'男子単'!AD18)</f>
      </c>
      <c r="BR18" s="115">
        <f>IF('男子単'!AE18="","",'男子単'!AE18)</f>
      </c>
      <c r="BS18" s="115">
        <f>IF('男子単'!AF18="","",'男子単'!AF18)</f>
      </c>
      <c r="BT18" s="115">
        <f>IF('男子単'!AG18="","",'男子単'!AG18)</f>
      </c>
      <c r="BU18" s="115">
        <f>IF('男子単'!AH18="","",'男子単'!AH18)</f>
      </c>
      <c r="BW18" s="115">
        <f t="shared" si="1"/>
      </c>
      <c r="BX18" s="115">
        <f>IF('女子単'!X18="","",'女子単'!X18)</f>
      </c>
      <c r="BY18" s="115">
        <f>IF('女子単'!Y18="","",'女子単'!Y18)</f>
      </c>
      <c r="BZ18" s="115">
        <f>IF('女子単'!Z18="","",'女子単'!Z18)</f>
      </c>
      <c r="CA18" s="115">
        <f>IF('女子単'!AA18="","",'女子単'!AA18)</f>
      </c>
      <c r="CB18" s="115">
        <f>IF('女子単'!AB18="","",'女子単'!AB18)</f>
      </c>
      <c r="CC18" s="115">
        <f>IF('女子単'!AC18="","",'女子単'!AC18)</f>
      </c>
      <c r="CD18" s="115">
        <f>IF('女子単'!AD18="","",'女子単'!AD18)</f>
      </c>
      <c r="CE18" s="115">
        <f>IF('女子単'!AE18="","",'女子単'!AE18)</f>
      </c>
      <c r="CF18" s="115">
        <f>IF('女子単'!AF18="","",'女子単'!AF18)</f>
      </c>
      <c r="CG18" s="115">
        <f>IF('女子単'!AG18="","",'女子単'!AG18)</f>
      </c>
      <c r="CH18" s="115">
        <f>IF('女子単'!AH18="","",'女子単'!AH18)</f>
      </c>
      <c r="CJ18" s="115">
        <f t="shared" si="2"/>
      </c>
      <c r="CK18" s="115">
        <f>IF('男子複'!X17="","",'男子複'!X17)</f>
      </c>
      <c r="CL18" s="115">
        <f>IF('男子複'!Y18="","",'男子複'!Y18)</f>
      </c>
      <c r="CM18" s="115">
        <f>IF('男子複'!Z18="","",'男子複'!Z18)</f>
      </c>
      <c r="CN18" s="115">
        <f>IF('男子複'!AA18="","",'男子複'!AA18)</f>
      </c>
      <c r="CO18" s="115">
        <f>IF('男子複'!AB18="","",'男子複'!AB18)</f>
      </c>
      <c r="CP18" s="115">
        <f>IF('男子複'!AC18="","",'男子複'!AC18)</f>
      </c>
      <c r="CQ18" s="115">
        <f>IF('男子複'!AD18="","",'男子複'!AD18)</f>
      </c>
      <c r="CR18" s="115">
        <f>IF('男子複'!AE18="","",'男子複'!AE18)</f>
      </c>
      <c r="CS18" s="115">
        <f>IF('男子複'!AF18="","",'男子複'!AF18)</f>
      </c>
      <c r="CT18" s="115">
        <f>IF('男子複'!AG18="","",'男子複'!AG18)</f>
      </c>
      <c r="CU18" s="115">
        <f>IF('男子複'!AH18="","",'男子複'!AH18)</f>
      </c>
      <c r="CW18" s="115">
        <f t="shared" si="3"/>
      </c>
      <c r="CX18" s="115">
        <f>IF('女子複'!X17="","",'女子複'!X17)</f>
      </c>
      <c r="CY18" s="115">
        <f>IF('女子複'!Y18="","",'女子複'!Y18)</f>
      </c>
      <c r="CZ18" s="115">
        <f>IF('女子複'!Z18="","",'女子複'!Z18)</f>
      </c>
      <c r="DA18" s="115">
        <f>IF('女子複'!AA18="","",'女子複'!AA18)</f>
      </c>
      <c r="DB18" s="115">
        <f>IF('女子複'!AB18="","",'女子複'!AB18)</f>
      </c>
      <c r="DC18" s="115">
        <f>IF('女子複'!AC18="","",'女子複'!AC18)</f>
      </c>
      <c r="DD18" s="115">
        <f>IF('女子複'!AD18="","",'女子複'!AD18)</f>
      </c>
      <c r="DE18" s="115">
        <f>IF('女子複'!AE18="","",'女子複'!AE18)</f>
      </c>
      <c r="DF18" s="115">
        <f>IF('女子複'!AF18="","",'女子複'!AF18)</f>
      </c>
      <c r="DG18" s="115">
        <f>IF('女子複'!AG18="","",'女子複'!AG18)</f>
      </c>
      <c r="DH18" s="115">
        <f>IF('女子複'!AH18="","",'女子複'!AH18)</f>
      </c>
      <c r="DJ18" s="115">
        <f t="shared" si="4"/>
      </c>
      <c r="DK18" s="115">
        <f>IF('混合複'!X17="","",'混合複'!X17)</f>
      </c>
      <c r="DL18" s="115">
        <f>IF('混合複'!Y18="","",'混合複'!Y18)</f>
      </c>
      <c r="DM18" s="115">
        <f>IF('混合複'!Z18="","",'混合複'!Z18)</f>
      </c>
      <c r="DN18" s="115">
        <f>IF('混合複'!AA18="","",'混合複'!AA18)</f>
      </c>
      <c r="DO18" s="115">
        <f>IF('混合複'!AB18="","",'混合複'!AB18)</f>
      </c>
      <c r="DP18" s="115">
        <f>IF('混合複'!AC18="","",'混合複'!AC18)</f>
      </c>
      <c r="DQ18" s="115">
        <f>IF('混合複'!AD18="","",'混合複'!AD18)</f>
      </c>
      <c r="DR18" s="115">
        <f>IF('混合複'!AE18="","",'混合複'!AE18)</f>
      </c>
      <c r="DS18" s="115">
        <f>IF('混合複'!AF18="","",'混合複'!AF18)</f>
      </c>
      <c r="DT18" s="115">
        <f>IF('混合複'!AG18="","",'混合複'!AG18)</f>
      </c>
      <c r="DU18" s="115">
        <f>IF('混合複'!AH18="","",'混合複'!AH18)</f>
      </c>
    </row>
    <row r="19" spans="5:125" ht="11.25">
      <c r="E19" s="119"/>
      <c r="BJ19" s="115">
        <f t="shared" si="0"/>
      </c>
      <c r="BK19" s="115">
        <f>IF('男子単'!X19="","",'男子単'!X19)</f>
      </c>
      <c r="BL19" s="115">
        <f>IF('男子単'!Y19="","",'男子単'!Y19)</f>
      </c>
      <c r="BM19" s="115">
        <f>IF('男子単'!Z19="","",'男子単'!Z19)</f>
      </c>
      <c r="BN19" s="115">
        <f>IF('男子単'!AA19="","",'男子単'!AA19)</f>
      </c>
      <c r="BO19" s="115">
        <f>IF('男子単'!AB19="","",'男子単'!AB19)</f>
      </c>
      <c r="BP19" s="115">
        <f>IF('男子単'!AC19="","",'男子単'!AC19)</f>
      </c>
      <c r="BQ19" s="115">
        <f>IF('男子単'!AD19="","",'男子単'!AD19)</f>
      </c>
      <c r="BR19" s="115">
        <f>IF('男子単'!AE19="","",'男子単'!AE19)</f>
      </c>
      <c r="BS19" s="115">
        <f>IF('男子単'!AF19="","",'男子単'!AF19)</f>
      </c>
      <c r="BT19" s="115">
        <f>IF('男子単'!AG19="","",'男子単'!AG19)</f>
      </c>
      <c r="BU19" s="115">
        <f>IF('男子単'!AH19="","",'男子単'!AH19)</f>
      </c>
      <c r="BW19" s="115">
        <f t="shared" si="1"/>
      </c>
      <c r="BX19" s="115">
        <f>IF('女子単'!X19="","",'女子単'!X19)</f>
      </c>
      <c r="BY19" s="115">
        <f>IF('女子単'!Y19="","",'女子単'!Y19)</f>
      </c>
      <c r="BZ19" s="115">
        <f>IF('女子単'!Z19="","",'女子単'!Z19)</f>
      </c>
      <c r="CA19" s="115">
        <f>IF('女子単'!AA19="","",'女子単'!AA19)</f>
      </c>
      <c r="CB19" s="115">
        <f>IF('女子単'!AB19="","",'女子単'!AB19)</f>
      </c>
      <c r="CC19" s="115">
        <f>IF('女子単'!AC19="","",'女子単'!AC19)</f>
      </c>
      <c r="CD19" s="115">
        <f>IF('女子単'!AD19="","",'女子単'!AD19)</f>
      </c>
      <c r="CE19" s="115">
        <f>IF('女子単'!AE19="","",'女子単'!AE19)</f>
      </c>
      <c r="CF19" s="115">
        <f>IF('女子単'!AF19="","",'女子単'!AF19)</f>
      </c>
      <c r="CG19" s="115">
        <f>IF('女子単'!AG19="","",'女子単'!AG19)</f>
      </c>
      <c r="CH19" s="115">
        <f>IF('女子単'!AH19="","",'女子単'!AH19)</f>
      </c>
      <c r="CJ19" s="115">
        <f t="shared" si="2"/>
      </c>
      <c r="CK19" s="115">
        <f>IF('男子複'!X19="","",'男子複'!X19)</f>
      </c>
      <c r="CL19" s="115">
        <f>IF('男子複'!Y19="","",'男子複'!Y19)</f>
      </c>
      <c r="CM19" s="115">
        <f>IF('男子複'!Z19="","",'男子複'!Z19)</f>
      </c>
      <c r="CN19" s="115">
        <f>IF('男子複'!AA19="","",'男子複'!AA19)</f>
      </c>
      <c r="CO19" s="115">
        <f>IF('男子複'!AB19="","",'男子複'!AB19)</f>
      </c>
      <c r="CP19" s="115">
        <f>IF('男子複'!AC19="","",'男子複'!AC19)</f>
      </c>
      <c r="CQ19" s="115">
        <f>IF('男子複'!AD19="","",'男子複'!AD19)</f>
      </c>
      <c r="CR19" s="115">
        <f>IF('男子複'!AE19="","",'男子複'!AE19)</f>
      </c>
      <c r="CS19" s="115">
        <f>IF('男子複'!AF19="","",'男子複'!AF19)</f>
      </c>
      <c r="CT19" s="115">
        <f>IF('男子複'!AG19="","",'男子複'!AG19)</f>
      </c>
      <c r="CU19" s="115">
        <f>IF('男子複'!AH19="","",'男子複'!AH19)</f>
      </c>
      <c r="CW19" s="115">
        <f t="shared" si="3"/>
      </c>
      <c r="CX19" s="115">
        <f>IF('女子複'!X19="","",'女子複'!X19)</f>
      </c>
      <c r="CY19" s="115">
        <f>IF('女子複'!Y19="","",'女子複'!Y19)</f>
      </c>
      <c r="CZ19" s="115">
        <f>IF('女子複'!Z19="","",'女子複'!Z19)</f>
      </c>
      <c r="DA19" s="115">
        <f>IF('女子複'!AA19="","",'女子複'!AA19)</f>
      </c>
      <c r="DB19" s="115">
        <f>IF('女子複'!AB19="","",'女子複'!AB19)</f>
      </c>
      <c r="DC19" s="115">
        <f>IF('女子複'!AC19="","",'女子複'!AC19)</f>
      </c>
      <c r="DD19" s="115">
        <f>IF('女子複'!AD19="","",'女子複'!AD19)</f>
      </c>
      <c r="DE19" s="115">
        <f>IF('女子複'!AE19="","",'女子複'!AE19)</f>
      </c>
      <c r="DF19" s="115">
        <f>IF('女子複'!AF19="","",'女子複'!AF19)</f>
      </c>
      <c r="DG19" s="115">
        <f>IF('女子複'!AG19="","",'女子複'!AG19)</f>
      </c>
      <c r="DH19" s="115">
        <f>IF('女子複'!AH19="","",'女子複'!AH19)</f>
      </c>
      <c r="DJ19" s="115">
        <f t="shared" si="4"/>
      </c>
      <c r="DK19" s="115">
        <f>IF('混合複'!X19="","",'混合複'!X19)</f>
      </c>
      <c r="DL19" s="115">
        <f>IF('混合複'!Y19="","",'混合複'!Y19)</f>
      </c>
      <c r="DM19" s="115">
        <f>IF('混合複'!Z19="","",'混合複'!Z19)</f>
      </c>
      <c r="DN19" s="115">
        <f>IF('混合複'!AA19="","",'混合複'!AA19)</f>
      </c>
      <c r="DO19" s="115">
        <f>IF('混合複'!AB19="","",'混合複'!AB19)</f>
      </c>
      <c r="DP19" s="115">
        <f>IF('混合複'!AC19="","",'混合複'!AC19)</f>
      </c>
      <c r="DQ19" s="115">
        <f>IF('混合複'!AD19="","",'混合複'!AD19)</f>
      </c>
      <c r="DR19" s="115">
        <f>IF('混合複'!AE19="","",'混合複'!AE19)</f>
      </c>
      <c r="DS19" s="115">
        <f>IF('混合複'!AF19="","",'混合複'!AF19)</f>
      </c>
      <c r="DT19" s="115">
        <f>IF('混合複'!AG19="","",'混合複'!AG19)</f>
      </c>
      <c r="DU19" s="115">
        <f>IF('混合複'!AH19="","",'混合複'!AH19)</f>
      </c>
    </row>
    <row r="20" spans="5:125" ht="11.25">
      <c r="E20" s="119"/>
      <c r="BJ20" s="115">
        <f t="shared" si="0"/>
      </c>
      <c r="BK20" s="115">
        <f>IF('男子単'!X20="","",'男子単'!X20)</f>
      </c>
      <c r="BL20" s="115">
        <f>IF('男子単'!Y20="","",'男子単'!Y20)</f>
      </c>
      <c r="BM20" s="115">
        <f>IF('男子単'!Z20="","",'男子単'!Z20)</f>
      </c>
      <c r="BN20" s="115">
        <f>IF('男子単'!AA20="","",'男子単'!AA20)</f>
      </c>
      <c r="BO20" s="115">
        <f>IF('男子単'!AB20="","",'男子単'!AB20)</f>
      </c>
      <c r="BP20" s="115">
        <f>IF('男子単'!AC20="","",'男子単'!AC20)</f>
      </c>
      <c r="BQ20" s="115">
        <f>IF('男子単'!AD20="","",'男子単'!AD20)</f>
      </c>
      <c r="BR20" s="115">
        <f>IF('男子単'!AE20="","",'男子単'!AE20)</f>
      </c>
      <c r="BS20" s="115">
        <f>IF('男子単'!AF20="","",'男子単'!AF20)</f>
      </c>
      <c r="BT20" s="115">
        <f>IF('男子単'!AG20="","",'男子単'!AG20)</f>
      </c>
      <c r="BU20" s="115">
        <f>IF('男子単'!AH20="","",'男子単'!AH20)</f>
      </c>
      <c r="BW20" s="115">
        <f t="shared" si="1"/>
      </c>
      <c r="BX20" s="115">
        <f>IF('女子単'!X20="","",'女子単'!X20)</f>
      </c>
      <c r="BY20" s="115">
        <f>IF('女子単'!Y20="","",'女子単'!Y20)</f>
      </c>
      <c r="BZ20" s="115">
        <f>IF('女子単'!Z20="","",'女子単'!Z20)</f>
      </c>
      <c r="CA20" s="115">
        <f>IF('女子単'!AA20="","",'女子単'!AA20)</f>
      </c>
      <c r="CB20" s="115">
        <f>IF('女子単'!AB20="","",'女子単'!AB20)</f>
      </c>
      <c r="CC20" s="115">
        <f>IF('女子単'!AC20="","",'女子単'!AC20)</f>
      </c>
      <c r="CD20" s="115">
        <f>IF('女子単'!AD20="","",'女子単'!AD20)</f>
      </c>
      <c r="CE20" s="115">
        <f>IF('女子単'!AE20="","",'女子単'!AE20)</f>
      </c>
      <c r="CF20" s="115">
        <f>IF('女子単'!AF20="","",'女子単'!AF20)</f>
      </c>
      <c r="CG20" s="115">
        <f>IF('女子単'!AG20="","",'女子単'!AG20)</f>
      </c>
      <c r="CH20" s="115">
        <f>IF('女子単'!AH20="","",'女子単'!AH20)</f>
      </c>
      <c r="CJ20" s="115">
        <f t="shared" si="2"/>
      </c>
      <c r="CK20" s="115">
        <f>IF('男子複'!X19="","",'男子複'!X19)</f>
      </c>
      <c r="CL20" s="115">
        <f>IF('男子複'!Y20="","",'男子複'!Y20)</f>
      </c>
      <c r="CM20" s="115">
        <f>IF('男子複'!Z20="","",'男子複'!Z20)</f>
      </c>
      <c r="CN20" s="115">
        <f>IF('男子複'!AA20="","",'男子複'!AA20)</f>
      </c>
      <c r="CO20" s="115">
        <f>IF('男子複'!AB20="","",'男子複'!AB20)</f>
      </c>
      <c r="CP20" s="115">
        <f>IF('男子複'!AC20="","",'男子複'!AC20)</f>
      </c>
      <c r="CQ20" s="115">
        <f>IF('男子複'!AD20="","",'男子複'!AD20)</f>
      </c>
      <c r="CR20" s="115">
        <f>IF('男子複'!AE20="","",'男子複'!AE20)</f>
      </c>
      <c r="CS20" s="115">
        <f>IF('男子複'!AF20="","",'男子複'!AF20)</f>
      </c>
      <c r="CT20" s="115">
        <f>IF('男子複'!AG20="","",'男子複'!AG20)</f>
      </c>
      <c r="CU20" s="115">
        <f>IF('男子複'!AH20="","",'男子複'!AH20)</f>
      </c>
      <c r="CW20" s="115">
        <f t="shared" si="3"/>
      </c>
      <c r="CX20" s="115">
        <f>IF('女子複'!X19="","",'女子複'!X19)</f>
      </c>
      <c r="CY20" s="115">
        <f>IF('女子複'!Y20="","",'女子複'!Y20)</f>
      </c>
      <c r="CZ20" s="115">
        <f>IF('女子複'!Z20="","",'女子複'!Z20)</f>
      </c>
      <c r="DA20" s="115">
        <f>IF('女子複'!AA20="","",'女子複'!AA20)</f>
      </c>
      <c r="DB20" s="115">
        <f>IF('女子複'!AB20="","",'女子複'!AB20)</f>
      </c>
      <c r="DC20" s="115">
        <f>IF('女子複'!AC20="","",'女子複'!AC20)</f>
      </c>
      <c r="DD20" s="115">
        <f>IF('女子複'!AD20="","",'女子複'!AD20)</f>
      </c>
      <c r="DE20" s="115">
        <f>IF('女子複'!AE20="","",'女子複'!AE20)</f>
      </c>
      <c r="DF20" s="115">
        <f>IF('女子複'!AF20="","",'女子複'!AF20)</f>
      </c>
      <c r="DG20" s="115">
        <f>IF('女子複'!AG20="","",'女子複'!AG20)</f>
      </c>
      <c r="DH20" s="115">
        <f>IF('女子複'!AH20="","",'女子複'!AH20)</f>
      </c>
      <c r="DJ20" s="115">
        <f t="shared" si="4"/>
      </c>
      <c r="DK20" s="115">
        <f>IF('混合複'!X19="","",'混合複'!X19)</f>
      </c>
      <c r="DL20" s="115">
        <f>IF('混合複'!Y20="","",'混合複'!Y20)</f>
      </c>
      <c r="DM20" s="115">
        <f>IF('混合複'!Z20="","",'混合複'!Z20)</f>
      </c>
      <c r="DN20" s="115">
        <f>IF('混合複'!AA20="","",'混合複'!AA20)</f>
      </c>
      <c r="DO20" s="115">
        <f>IF('混合複'!AB20="","",'混合複'!AB20)</f>
      </c>
      <c r="DP20" s="115">
        <f>IF('混合複'!AC20="","",'混合複'!AC20)</f>
      </c>
      <c r="DQ20" s="115">
        <f>IF('混合複'!AD20="","",'混合複'!AD20)</f>
      </c>
      <c r="DR20" s="115">
        <f>IF('混合複'!AE20="","",'混合複'!AE20)</f>
      </c>
      <c r="DS20" s="115">
        <f>IF('混合複'!AF20="","",'混合複'!AF20)</f>
      </c>
      <c r="DT20" s="115">
        <f>IF('混合複'!AG20="","",'混合複'!AG20)</f>
      </c>
      <c r="DU20" s="115">
        <f>IF('混合複'!AH20="","",'混合複'!AH20)</f>
      </c>
    </row>
    <row r="21" spans="5:125" ht="11.25">
      <c r="E21" s="119"/>
      <c r="BJ21" s="115">
        <f t="shared" si="0"/>
      </c>
      <c r="BK21" s="115">
        <f>IF('男子単'!X21="","",'男子単'!X21)</f>
      </c>
      <c r="BL21" s="115">
        <f>IF('男子単'!Y21="","",'男子単'!Y21)</f>
      </c>
      <c r="BM21" s="115">
        <f>IF('男子単'!Z21="","",'男子単'!Z21)</f>
      </c>
      <c r="BN21" s="115">
        <f>IF('男子単'!AA21="","",'男子単'!AA21)</f>
      </c>
      <c r="BO21" s="115">
        <f>IF('男子単'!AB21="","",'男子単'!AB21)</f>
      </c>
      <c r="BP21" s="115">
        <f>IF('男子単'!AC21="","",'男子単'!AC21)</f>
      </c>
      <c r="BQ21" s="115">
        <f>IF('男子単'!AD21="","",'男子単'!AD21)</f>
      </c>
      <c r="BR21" s="115">
        <f>IF('男子単'!AE21="","",'男子単'!AE21)</f>
      </c>
      <c r="BS21" s="115">
        <f>IF('男子単'!AF21="","",'男子単'!AF21)</f>
      </c>
      <c r="BT21" s="115">
        <f>IF('男子単'!AG21="","",'男子単'!AG21)</f>
      </c>
      <c r="BU21" s="115">
        <f>IF('男子単'!AH21="","",'男子単'!AH21)</f>
      </c>
      <c r="BW21" s="115">
        <f t="shared" si="1"/>
      </c>
      <c r="BX21" s="115">
        <f>IF('女子単'!X21="","",'女子単'!X21)</f>
      </c>
      <c r="BY21" s="115">
        <f>IF('女子単'!Y21="","",'女子単'!Y21)</f>
      </c>
      <c r="BZ21" s="115">
        <f>IF('女子単'!Z21="","",'女子単'!Z21)</f>
      </c>
      <c r="CA21" s="115">
        <f>IF('女子単'!AA21="","",'女子単'!AA21)</f>
      </c>
      <c r="CB21" s="115">
        <f>IF('女子単'!AB21="","",'女子単'!AB21)</f>
      </c>
      <c r="CC21" s="115">
        <f>IF('女子単'!AC21="","",'女子単'!AC21)</f>
      </c>
      <c r="CD21" s="115">
        <f>IF('女子単'!AD21="","",'女子単'!AD21)</f>
      </c>
      <c r="CE21" s="115">
        <f>IF('女子単'!AE21="","",'女子単'!AE21)</f>
      </c>
      <c r="CF21" s="115">
        <f>IF('女子単'!AF21="","",'女子単'!AF21)</f>
      </c>
      <c r="CG21" s="115">
        <f>IF('女子単'!AG21="","",'女子単'!AG21)</f>
      </c>
      <c r="CH21" s="115">
        <f>IF('女子単'!AH21="","",'女子単'!AH21)</f>
      </c>
      <c r="CJ21" s="115">
        <f t="shared" si="2"/>
      </c>
      <c r="CK21" s="115">
        <f>IF('男子複'!X21="","",'男子複'!X21)</f>
      </c>
      <c r="CL21" s="115">
        <f>IF('男子複'!Y21="","",'男子複'!Y21)</f>
      </c>
      <c r="CM21" s="115">
        <f>IF('男子複'!Z21="","",'男子複'!Z21)</f>
      </c>
      <c r="CN21" s="115">
        <f>IF('男子複'!AA21="","",'男子複'!AA21)</f>
      </c>
      <c r="CO21" s="115">
        <f>IF('男子複'!AB21="","",'男子複'!AB21)</f>
      </c>
      <c r="CP21" s="115">
        <f>IF('男子複'!AC21="","",'男子複'!AC21)</f>
      </c>
      <c r="CQ21" s="115">
        <f>IF('男子複'!AD21="","",'男子複'!AD21)</f>
      </c>
      <c r="CR21" s="115">
        <f>IF('男子複'!AE21="","",'男子複'!AE21)</f>
      </c>
      <c r="CS21" s="115">
        <f>IF('男子複'!AF21="","",'男子複'!AF21)</f>
      </c>
      <c r="CT21" s="115">
        <f>IF('男子複'!AG21="","",'男子複'!AG21)</f>
      </c>
      <c r="CU21" s="115">
        <f>IF('男子複'!AH21="","",'男子複'!AH21)</f>
      </c>
      <c r="CW21" s="115">
        <f t="shared" si="3"/>
      </c>
      <c r="CX21" s="115">
        <f>IF('女子複'!X21="","",'女子複'!X21)</f>
      </c>
      <c r="CY21" s="115">
        <f>IF('女子複'!Y21="","",'女子複'!Y21)</f>
      </c>
      <c r="CZ21" s="115">
        <f>IF('女子複'!Z21="","",'女子複'!Z21)</f>
      </c>
      <c r="DA21" s="115">
        <f>IF('女子複'!AA21="","",'女子複'!AA21)</f>
      </c>
      <c r="DB21" s="115">
        <f>IF('女子複'!AB21="","",'女子複'!AB21)</f>
      </c>
      <c r="DC21" s="115">
        <f>IF('女子複'!AC21="","",'女子複'!AC21)</f>
      </c>
      <c r="DD21" s="115">
        <f>IF('女子複'!AD21="","",'女子複'!AD21)</f>
      </c>
      <c r="DE21" s="115">
        <f>IF('女子複'!AE21="","",'女子複'!AE21)</f>
      </c>
      <c r="DF21" s="115">
        <f>IF('女子複'!AF21="","",'女子複'!AF21)</f>
      </c>
      <c r="DG21" s="115">
        <f>IF('女子複'!AG21="","",'女子複'!AG21)</f>
      </c>
      <c r="DH21" s="115">
        <f>IF('女子複'!AH21="","",'女子複'!AH21)</f>
      </c>
      <c r="DJ21" s="115">
        <f t="shared" si="4"/>
      </c>
      <c r="DK21" s="115">
        <f>IF('混合複'!X21="","",'混合複'!X21)</f>
      </c>
      <c r="DL21" s="115">
        <f>IF('混合複'!Y21="","",'混合複'!Y21)</f>
      </c>
      <c r="DM21" s="115">
        <f>IF('混合複'!Z21="","",'混合複'!Z21)</f>
      </c>
      <c r="DN21" s="115">
        <f>IF('混合複'!AA21="","",'混合複'!AA21)</f>
      </c>
      <c r="DO21" s="115">
        <f>IF('混合複'!AB21="","",'混合複'!AB21)</f>
      </c>
      <c r="DP21" s="115">
        <f>IF('混合複'!AC21="","",'混合複'!AC21)</f>
      </c>
      <c r="DQ21" s="115">
        <f>IF('混合複'!AD21="","",'混合複'!AD21)</f>
      </c>
      <c r="DR21" s="115">
        <f>IF('混合複'!AE21="","",'混合複'!AE21)</f>
      </c>
      <c r="DS21" s="115">
        <f>IF('混合複'!AF21="","",'混合複'!AF21)</f>
      </c>
      <c r="DT21" s="115">
        <f>IF('混合複'!AG21="","",'混合複'!AG21)</f>
      </c>
      <c r="DU21" s="115">
        <f>IF('混合複'!AH21="","",'混合複'!AH21)</f>
      </c>
    </row>
    <row r="22" spans="5:125" ht="11.25">
      <c r="E22" s="119"/>
      <c r="BJ22" s="115">
        <f t="shared" si="0"/>
      </c>
      <c r="BK22" s="115">
        <f>IF('男子単'!X22="","",'男子単'!X22)</f>
      </c>
      <c r="BL22" s="115">
        <f>IF('男子単'!Y22="","",'男子単'!Y22)</f>
      </c>
      <c r="BM22" s="115">
        <f>IF('男子単'!Z22="","",'男子単'!Z22)</f>
      </c>
      <c r="BN22" s="115">
        <f>IF('男子単'!AA22="","",'男子単'!AA22)</f>
      </c>
      <c r="BO22" s="115">
        <f>IF('男子単'!AB22="","",'男子単'!AB22)</f>
      </c>
      <c r="BP22" s="115">
        <f>IF('男子単'!AC22="","",'男子単'!AC22)</f>
      </c>
      <c r="BQ22" s="115">
        <f>IF('男子単'!AD22="","",'男子単'!AD22)</f>
      </c>
      <c r="BR22" s="115">
        <f>IF('男子単'!AE22="","",'男子単'!AE22)</f>
      </c>
      <c r="BS22" s="115">
        <f>IF('男子単'!AF22="","",'男子単'!AF22)</f>
      </c>
      <c r="BT22" s="115">
        <f>IF('男子単'!AG22="","",'男子単'!AG22)</f>
      </c>
      <c r="BU22" s="115">
        <f>IF('男子単'!AH22="","",'男子単'!AH22)</f>
      </c>
      <c r="BW22" s="115">
        <f t="shared" si="1"/>
      </c>
      <c r="BX22" s="115">
        <f>IF('女子単'!X22="","",'女子単'!X22)</f>
      </c>
      <c r="BY22" s="115">
        <f>IF('女子単'!Y22="","",'女子単'!Y22)</f>
      </c>
      <c r="BZ22" s="115">
        <f>IF('女子単'!Z22="","",'女子単'!Z22)</f>
      </c>
      <c r="CA22" s="115">
        <f>IF('女子単'!AA22="","",'女子単'!AA22)</f>
      </c>
      <c r="CB22" s="115">
        <f>IF('女子単'!AB22="","",'女子単'!AB22)</f>
      </c>
      <c r="CC22" s="115">
        <f>IF('女子単'!AC22="","",'女子単'!AC22)</f>
      </c>
      <c r="CD22" s="115">
        <f>IF('女子単'!AD22="","",'女子単'!AD22)</f>
      </c>
      <c r="CE22" s="115">
        <f>IF('女子単'!AE22="","",'女子単'!AE22)</f>
      </c>
      <c r="CF22" s="115">
        <f>IF('女子単'!AF22="","",'女子単'!AF22)</f>
      </c>
      <c r="CG22" s="115">
        <f>IF('女子単'!AG22="","",'女子単'!AG22)</f>
      </c>
      <c r="CH22" s="115">
        <f>IF('女子単'!AH22="","",'女子単'!AH22)</f>
      </c>
      <c r="CJ22" s="115">
        <f t="shared" si="2"/>
      </c>
      <c r="CK22" s="115">
        <f>IF('男子複'!X21="","",'男子複'!X21)</f>
      </c>
      <c r="CL22" s="115">
        <f>IF('男子複'!Y22="","",'男子複'!Y22)</f>
      </c>
      <c r="CM22" s="115">
        <f>IF('男子複'!Z22="","",'男子複'!Z22)</f>
      </c>
      <c r="CN22" s="115">
        <f>IF('男子複'!AA22="","",'男子複'!AA22)</f>
      </c>
      <c r="CO22" s="115">
        <f>IF('男子複'!AB22="","",'男子複'!AB22)</f>
      </c>
      <c r="CP22" s="115">
        <f>IF('男子複'!AC22="","",'男子複'!AC22)</f>
      </c>
      <c r="CQ22" s="115">
        <f>IF('男子複'!AD22="","",'男子複'!AD22)</f>
      </c>
      <c r="CR22" s="115">
        <f>IF('男子複'!AE22="","",'男子複'!AE22)</f>
      </c>
      <c r="CS22" s="115">
        <f>IF('男子複'!AF22="","",'男子複'!AF22)</f>
      </c>
      <c r="CT22" s="115">
        <f>IF('男子複'!AG22="","",'男子複'!AG22)</f>
      </c>
      <c r="CU22" s="115">
        <f>IF('男子複'!AH22="","",'男子複'!AH22)</f>
      </c>
      <c r="CW22" s="115">
        <f t="shared" si="3"/>
      </c>
      <c r="CX22" s="115">
        <f>IF('女子複'!X21="","",'女子複'!X21)</f>
      </c>
      <c r="CY22" s="115">
        <f>IF('女子複'!Y22="","",'女子複'!Y22)</f>
      </c>
      <c r="CZ22" s="115">
        <f>IF('女子複'!Z22="","",'女子複'!Z22)</f>
      </c>
      <c r="DA22" s="115">
        <f>IF('女子複'!AA22="","",'女子複'!AA22)</f>
      </c>
      <c r="DB22" s="115">
        <f>IF('女子複'!AB22="","",'女子複'!AB22)</f>
      </c>
      <c r="DC22" s="115">
        <f>IF('女子複'!AC22="","",'女子複'!AC22)</f>
      </c>
      <c r="DD22" s="115">
        <f>IF('女子複'!AD22="","",'女子複'!AD22)</f>
      </c>
      <c r="DE22" s="115">
        <f>IF('女子複'!AE22="","",'女子複'!AE22)</f>
      </c>
      <c r="DF22" s="115">
        <f>IF('女子複'!AF22="","",'女子複'!AF22)</f>
      </c>
      <c r="DG22" s="115">
        <f>IF('女子複'!AG22="","",'女子複'!AG22)</f>
      </c>
      <c r="DH22" s="115">
        <f>IF('女子複'!AH22="","",'女子複'!AH22)</f>
      </c>
      <c r="DJ22" s="115">
        <f t="shared" si="4"/>
      </c>
      <c r="DK22" s="115">
        <f>IF('混合複'!X21="","",'混合複'!X21)</f>
      </c>
      <c r="DL22" s="115">
        <f>IF('混合複'!Y22="","",'混合複'!Y22)</f>
      </c>
      <c r="DM22" s="115">
        <f>IF('混合複'!Z22="","",'混合複'!Z22)</f>
      </c>
      <c r="DN22" s="115">
        <f>IF('混合複'!AA22="","",'混合複'!AA22)</f>
      </c>
      <c r="DO22" s="115">
        <f>IF('混合複'!AB22="","",'混合複'!AB22)</f>
      </c>
      <c r="DP22" s="115">
        <f>IF('混合複'!AC22="","",'混合複'!AC22)</f>
      </c>
      <c r="DQ22" s="115">
        <f>IF('混合複'!AD22="","",'混合複'!AD22)</f>
      </c>
      <c r="DR22" s="115">
        <f>IF('混合複'!AE22="","",'混合複'!AE22)</f>
      </c>
      <c r="DS22" s="115">
        <f>IF('混合複'!AF22="","",'混合複'!AF22)</f>
      </c>
      <c r="DT22" s="115">
        <f>IF('混合複'!AG22="","",'混合複'!AG22)</f>
      </c>
      <c r="DU22" s="115">
        <f>IF('混合複'!AH22="","",'混合複'!AH22)</f>
      </c>
    </row>
    <row r="23" spans="5:125" ht="11.25">
      <c r="E23" s="119"/>
      <c r="BJ23" s="115">
        <f t="shared" si="0"/>
      </c>
      <c r="BK23" s="115">
        <f>IF('男子単'!X23="","",'男子単'!X23)</f>
      </c>
      <c r="BL23" s="115">
        <f>IF('男子単'!Y23="","",'男子単'!Y23)</f>
      </c>
      <c r="BM23" s="115">
        <f>IF('男子単'!Z23="","",'男子単'!Z23)</f>
      </c>
      <c r="BN23" s="115">
        <f>IF('男子単'!AA23="","",'男子単'!AA23)</f>
      </c>
      <c r="BO23" s="115">
        <f>IF('男子単'!AB23="","",'男子単'!AB23)</f>
      </c>
      <c r="BP23" s="115">
        <f>IF('男子単'!AC23="","",'男子単'!AC23)</f>
      </c>
      <c r="BQ23" s="115">
        <f>IF('男子単'!AD23="","",'男子単'!AD23)</f>
      </c>
      <c r="BR23" s="115">
        <f>IF('男子単'!AE23="","",'男子単'!AE23)</f>
      </c>
      <c r="BS23" s="115">
        <f>IF('男子単'!AF23="","",'男子単'!AF23)</f>
      </c>
      <c r="BT23" s="115">
        <f>IF('男子単'!AG23="","",'男子単'!AG23)</f>
      </c>
      <c r="BU23" s="115">
        <f>IF('男子単'!AH23="","",'男子単'!AH23)</f>
      </c>
      <c r="BW23" s="115">
        <f t="shared" si="1"/>
      </c>
      <c r="BX23" s="115">
        <f>IF('女子単'!X23="","",'女子単'!X23)</f>
      </c>
      <c r="BY23" s="115">
        <f>IF('女子単'!Y23="","",'女子単'!Y23)</f>
      </c>
      <c r="BZ23" s="115">
        <f>IF('女子単'!Z23="","",'女子単'!Z23)</f>
      </c>
      <c r="CA23" s="115">
        <f>IF('女子単'!AA23="","",'女子単'!AA23)</f>
      </c>
      <c r="CB23" s="115">
        <f>IF('女子単'!AB23="","",'女子単'!AB23)</f>
      </c>
      <c r="CC23" s="115">
        <f>IF('女子単'!AC23="","",'女子単'!AC23)</f>
      </c>
      <c r="CD23" s="115">
        <f>IF('女子単'!AD23="","",'女子単'!AD23)</f>
      </c>
      <c r="CE23" s="115">
        <f>IF('女子単'!AE23="","",'女子単'!AE23)</f>
      </c>
      <c r="CF23" s="115">
        <f>IF('女子単'!AF23="","",'女子単'!AF23)</f>
      </c>
      <c r="CG23" s="115">
        <f>IF('女子単'!AG23="","",'女子単'!AG23)</f>
      </c>
      <c r="CH23" s="115">
        <f>IF('女子単'!AH23="","",'女子単'!AH23)</f>
      </c>
      <c r="CJ23" s="115">
        <f t="shared" si="2"/>
      </c>
      <c r="CK23" s="115">
        <f>IF('男子複'!X23="","",'男子複'!X23)</f>
      </c>
      <c r="CL23" s="115">
        <f>IF('男子複'!Y23="","",'男子複'!Y23)</f>
      </c>
      <c r="CM23" s="115">
        <f>IF('男子複'!Z23="","",'男子複'!Z23)</f>
      </c>
      <c r="CN23" s="115">
        <f>IF('男子複'!AA23="","",'男子複'!AA23)</f>
      </c>
      <c r="CO23" s="115">
        <f>IF('男子複'!AB23="","",'男子複'!AB23)</f>
      </c>
      <c r="CP23" s="115">
        <f>IF('男子複'!AC23="","",'男子複'!AC23)</f>
      </c>
      <c r="CQ23" s="115">
        <f>IF('男子複'!AD23="","",'男子複'!AD23)</f>
      </c>
      <c r="CR23" s="115">
        <f>IF('男子複'!AE23="","",'男子複'!AE23)</f>
      </c>
      <c r="CS23" s="115">
        <f>IF('男子複'!AF23="","",'男子複'!AF23)</f>
      </c>
      <c r="CT23" s="115">
        <f>IF('男子複'!AG23="","",'男子複'!AG23)</f>
      </c>
      <c r="CU23" s="115">
        <f>IF('男子複'!AH23="","",'男子複'!AH23)</f>
      </c>
      <c r="CW23" s="115">
        <f t="shared" si="3"/>
      </c>
      <c r="CX23" s="115">
        <f>IF('女子複'!X23="","",'女子複'!X23)</f>
      </c>
      <c r="CY23" s="115">
        <f>IF('女子複'!Y23="","",'女子複'!Y23)</f>
      </c>
      <c r="CZ23" s="115">
        <f>IF('女子複'!Z23="","",'女子複'!Z23)</f>
      </c>
      <c r="DA23" s="115">
        <f>IF('女子複'!AA23="","",'女子複'!AA23)</f>
      </c>
      <c r="DB23" s="115">
        <f>IF('女子複'!AB23="","",'女子複'!AB23)</f>
      </c>
      <c r="DC23" s="115">
        <f>IF('女子複'!AC23="","",'女子複'!AC23)</f>
      </c>
      <c r="DD23" s="115">
        <f>IF('女子複'!AD23="","",'女子複'!AD23)</f>
      </c>
      <c r="DE23" s="115">
        <f>IF('女子複'!AE23="","",'女子複'!AE23)</f>
      </c>
      <c r="DF23" s="115">
        <f>IF('女子複'!AF23="","",'女子複'!AF23)</f>
      </c>
      <c r="DG23" s="115">
        <f>IF('女子複'!AG23="","",'女子複'!AG23)</f>
      </c>
      <c r="DH23" s="115">
        <f>IF('女子複'!AH23="","",'女子複'!AH23)</f>
      </c>
      <c r="DJ23" s="115">
        <f t="shared" si="4"/>
      </c>
      <c r="DK23" s="115">
        <f>IF('混合複'!X23="","",'混合複'!X23)</f>
      </c>
      <c r="DL23" s="115">
        <f>IF('混合複'!Y23="","",'混合複'!Y23)</f>
      </c>
      <c r="DM23" s="115">
        <f>IF('混合複'!Z23="","",'混合複'!Z23)</f>
      </c>
      <c r="DN23" s="115">
        <f>IF('混合複'!AA23="","",'混合複'!AA23)</f>
      </c>
      <c r="DO23" s="115">
        <f>IF('混合複'!AB23="","",'混合複'!AB23)</f>
      </c>
      <c r="DP23" s="115">
        <f>IF('混合複'!AC23="","",'混合複'!AC23)</f>
      </c>
      <c r="DQ23" s="115">
        <f>IF('混合複'!AD23="","",'混合複'!AD23)</f>
      </c>
      <c r="DR23" s="115">
        <f>IF('混合複'!AE23="","",'混合複'!AE23)</f>
      </c>
      <c r="DS23" s="115">
        <f>IF('混合複'!AF23="","",'混合複'!AF23)</f>
      </c>
      <c r="DT23" s="115">
        <f>IF('混合複'!AG23="","",'混合複'!AG23)</f>
      </c>
      <c r="DU23" s="115">
        <f>IF('混合複'!AH23="","",'混合複'!AH23)</f>
      </c>
    </row>
    <row r="24" spans="5:125" ht="11.25">
      <c r="E24" s="119"/>
      <c r="BJ24" s="115">
        <f t="shared" si="0"/>
      </c>
      <c r="BK24" s="115">
        <f>IF('男子単'!X24="","",'男子単'!X24)</f>
      </c>
      <c r="BL24" s="115">
        <f>IF('男子単'!Y24="","",'男子単'!Y24)</f>
      </c>
      <c r="BM24" s="115">
        <f>IF('男子単'!Z24="","",'男子単'!Z24)</f>
      </c>
      <c r="BN24" s="115">
        <f>IF('男子単'!AA24="","",'男子単'!AA24)</f>
      </c>
      <c r="BO24" s="115">
        <f>IF('男子単'!AB24="","",'男子単'!AB24)</f>
      </c>
      <c r="BP24" s="115">
        <f>IF('男子単'!AC24="","",'男子単'!AC24)</f>
      </c>
      <c r="BQ24" s="115">
        <f>IF('男子単'!AD24="","",'男子単'!AD24)</f>
      </c>
      <c r="BR24" s="115">
        <f>IF('男子単'!AE24="","",'男子単'!AE24)</f>
      </c>
      <c r="BS24" s="115">
        <f>IF('男子単'!AF24="","",'男子単'!AF24)</f>
      </c>
      <c r="BT24" s="115">
        <f>IF('男子単'!AG24="","",'男子単'!AG24)</f>
      </c>
      <c r="BU24" s="115">
        <f>IF('男子単'!AH24="","",'男子単'!AH24)</f>
      </c>
      <c r="BW24" s="115">
        <f t="shared" si="1"/>
      </c>
      <c r="BX24" s="115">
        <f>IF('女子単'!X24="","",'女子単'!X24)</f>
      </c>
      <c r="BY24" s="115">
        <f>IF('女子単'!Y24="","",'女子単'!Y24)</f>
      </c>
      <c r="BZ24" s="115">
        <f>IF('女子単'!Z24="","",'女子単'!Z24)</f>
      </c>
      <c r="CA24" s="115">
        <f>IF('女子単'!AA24="","",'女子単'!AA24)</f>
      </c>
      <c r="CB24" s="115">
        <f>IF('女子単'!AB24="","",'女子単'!AB24)</f>
      </c>
      <c r="CC24" s="115">
        <f>IF('女子単'!AC24="","",'女子単'!AC24)</f>
      </c>
      <c r="CD24" s="115">
        <f>IF('女子単'!AD24="","",'女子単'!AD24)</f>
      </c>
      <c r="CE24" s="115">
        <f>IF('女子単'!AE24="","",'女子単'!AE24)</f>
      </c>
      <c r="CF24" s="115">
        <f>IF('女子単'!AF24="","",'女子単'!AF24)</f>
      </c>
      <c r="CG24" s="115">
        <f>IF('女子単'!AG24="","",'女子単'!AG24)</f>
      </c>
      <c r="CH24" s="115">
        <f>IF('女子単'!AH24="","",'女子単'!AH24)</f>
      </c>
      <c r="CJ24" s="115">
        <f t="shared" si="2"/>
      </c>
      <c r="CK24" s="115">
        <f>IF('男子複'!X23="","",'男子複'!X23)</f>
      </c>
      <c r="CL24" s="115">
        <f>IF('男子複'!Y24="","",'男子複'!Y24)</f>
      </c>
      <c r="CM24" s="115">
        <f>IF('男子複'!Z24="","",'男子複'!Z24)</f>
      </c>
      <c r="CN24" s="115">
        <f>IF('男子複'!AA24="","",'男子複'!AA24)</f>
      </c>
      <c r="CO24" s="115">
        <f>IF('男子複'!AB24="","",'男子複'!AB24)</f>
      </c>
      <c r="CP24" s="115">
        <f>IF('男子複'!AC24="","",'男子複'!AC24)</f>
      </c>
      <c r="CQ24" s="115">
        <f>IF('男子複'!AD24="","",'男子複'!AD24)</f>
      </c>
      <c r="CR24" s="115">
        <f>IF('男子複'!AE24="","",'男子複'!AE24)</f>
      </c>
      <c r="CS24" s="115">
        <f>IF('男子複'!AF24="","",'男子複'!AF24)</f>
      </c>
      <c r="CT24" s="115">
        <f>IF('男子複'!AG24="","",'男子複'!AG24)</f>
      </c>
      <c r="CU24" s="115">
        <f>IF('男子複'!AH24="","",'男子複'!AH24)</f>
      </c>
      <c r="CW24" s="115">
        <f t="shared" si="3"/>
      </c>
      <c r="CX24" s="115">
        <f>IF('女子複'!X23="","",'女子複'!X23)</f>
      </c>
      <c r="CY24" s="115">
        <f>IF('女子複'!Y24="","",'女子複'!Y24)</f>
      </c>
      <c r="CZ24" s="115">
        <f>IF('女子複'!Z24="","",'女子複'!Z24)</f>
      </c>
      <c r="DA24" s="115">
        <f>IF('女子複'!AA24="","",'女子複'!AA24)</f>
      </c>
      <c r="DB24" s="115">
        <f>IF('女子複'!AB24="","",'女子複'!AB24)</f>
      </c>
      <c r="DC24" s="115">
        <f>IF('女子複'!AC24="","",'女子複'!AC24)</f>
      </c>
      <c r="DD24" s="115">
        <f>IF('女子複'!AD24="","",'女子複'!AD24)</f>
      </c>
      <c r="DE24" s="115">
        <f>IF('女子複'!AE24="","",'女子複'!AE24)</f>
      </c>
      <c r="DF24" s="115">
        <f>IF('女子複'!AF24="","",'女子複'!AF24)</f>
      </c>
      <c r="DG24" s="115">
        <f>IF('女子複'!AG24="","",'女子複'!AG24)</f>
      </c>
      <c r="DH24" s="115">
        <f>IF('女子複'!AH24="","",'女子複'!AH24)</f>
      </c>
      <c r="DJ24" s="115">
        <f t="shared" si="4"/>
      </c>
      <c r="DK24" s="115">
        <f>IF('混合複'!X23="","",'混合複'!X23)</f>
      </c>
      <c r="DL24" s="115">
        <f>IF('混合複'!Y24="","",'混合複'!Y24)</f>
      </c>
      <c r="DM24" s="115">
        <f>IF('混合複'!Z24="","",'混合複'!Z24)</f>
      </c>
      <c r="DN24" s="115">
        <f>IF('混合複'!AA24="","",'混合複'!AA24)</f>
      </c>
      <c r="DO24" s="115">
        <f>IF('混合複'!AB24="","",'混合複'!AB24)</f>
      </c>
      <c r="DP24" s="115">
        <f>IF('混合複'!AC24="","",'混合複'!AC24)</f>
      </c>
      <c r="DQ24" s="115">
        <f>IF('混合複'!AD24="","",'混合複'!AD24)</f>
      </c>
      <c r="DR24" s="115">
        <f>IF('混合複'!AE24="","",'混合複'!AE24)</f>
      </c>
      <c r="DS24" s="115">
        <f>IF('混合複'!AF24="","",'混合複'!AF24)</f>
      </c>
      <c r="DT24" s="115">
        <f>IF('混合複'!AG24="","",'混合複'!AG24)</f>
      </c>
      <c r="DU24" s="115">
        <f>IF('混合複'!AH24="","",'混合複'!AH24)</f>
      </c>
    </row>
    <row r="25" spans="5:125" ht="11.25">
      <c r="E25" s="119"/>
      <c r="BJ25" s="115">
        <f t="shared" si="0"/>
      </c>
      <c r="BK25" s="115">
        <f>IF('男子単'!X25="","",'男子単'!X25)</f>
      </c>
      <c r="BL25" s="115">
        <f>IF('男子単'!Y25="","",'男子単'!Y25)</f>
      </c>
      <c r="BM25" s="115">
        <f>IF('男子単'!Z25="","",'男子単'!Z25)</f>
      </c>
      <c r="BN25" s="115">
        <f>IF('男子単'!AA25="","",'男子単'!AA25)</f>
      </c>
      <c r="BO25" s="115">
        <f>IF('男子単'!AB25="","",'男子単'!AB25)</f>
      </c>
      <c r="BP25" s="115">
        <f>IF('男子単'!AC25="","",'男子単'!AC25)</f>
      </c>
      <c r="BQ25" s="115">
        <f>IF('男子単'!AD25="","",'男子単'!AD25)</f>
      </c>
      <c r="BR25" s="115">
        <f>IF('男子単'!AE25="","",'男子単'!AE25)</f>
      </c>
      <c r="BS25" s="115">
        <f>IF('男子単'!AF25="","",'男子単'!AF25)</f>
      </c>
      <c r="BT25" s="115">
        <f>IF('男子単'!AG25="","",'男子単'!AG25)</f>
      </c>
      <c r="BU25" s="115">
        <f>IF('男子単'!AH25="","",'男子単'!AH25)</f>
      </c>
      <c r="BW25" s="115">
        <f t="shared" si="1"/>
      </c>
      <c r="BX25" s="115">
        <f>IF('女子単'!X25="","",'女子単'!X25)</f>
      </c>
      <c r="BY25" s="115">
        <f>IF('女子単'!Y25="","",'女子単'!Y25)</f>
      </c>
      <c r="BZ25" s="115">
        <f>IF('女子単'!Z25="","",'女子単'!Z25)</f>
      </c>
      <c r="CA25" s="115">
        <f>IF('女子単'!AA25="","",'女子単'!AA25)</f>
      </c>
      <c r="CB25" s="115">
        <f>IF('女子単'!AB25="","",'女子単'!AB25)</f>
      </c>
      <c r="CC25" s="115">
        <f>IF('女子単'!AC25="","",'女子単'!AC25)</f>
      </c>
      <c r="CD25" s="115">
        <f>IF('女子単'!AD25="","",'女子単'!AD25)</f>
      </c>
      <c r="CE25" s="115">
        <f>IF('女子単'!AE25="","",'女子単'!AE25)</f>
      </c>
      <c r="CF25" s="115">
        <f>IF('女子単'!AF25="","",'女子単'!AF25)</f>
      </c>
      <c r="CG25" s="115">
        <f>IF('女子単'!AG25="","",'女子単'!AG25)</f>
      </c>
      <c r="CH25" s="115">
        <f>IF('女子単'!AH25="","",'女子単'!AH25)</f>
      </c>
      <c r="CJ25" s="115">
        <f t="shared" si="2"/>
      </c>
      <c r="CK25" s="115">
        <f>IF('男子複'!X25="","",'男子複'!X25)</f>
      </c>
      <c r="CL25" s="115">
        <f>IF('男子複'!Y25="","",'男子複'!Y25)</f>
      </c>
      <c r="CM25" s="115">
        <f>IF('男子複'!Z25="","",'男子複'!Z25)</f>
      </c>
      <c r="CN25" s="115">
        <f>IF('男子複'!AA25="","",'男子複'!AA25)</f>
      </c>
      <c r="CO25" s="115">
        <f>IF('男子複'!AB25="","",'男子複'!AB25)</f>
      </c>
      <c r="CP25" s="115">
        <f>IF('男子複'!AC25="","",'男子複'!AC25)</f>
      </c>
      <c r="CQ25" s="115">
        <f>IF('男子複'!AD25="","",'男子複'!AD25)</f>
      </c>
      <c r="CR25" s="115">
        <f>IF('男子複'!AE25="","",'男子複'!AE25)</f>
      </c>
      <c r="CS25" s="115">
        <f>IF('男子複'!AF25="","",'男子複'!AF25)</f>
      </c>
      <c r="CT25" s="115">
        <f>IF('男子複'!AG25="","",'男子複'!AG25)</f>
      </c>
      <c r="CU25" s="115">
        <f>IF('男子複'!AH25="","",'男子複'!AH25)</f>
      </c>
      <c r="CW25" s="115">
        <f t="shared" si="3"/>
      </c>
      <c r="CX25" s="115">
        <f>IF('女子複'!X25="","",'女子複'!X25)</f>
      </c>
      <c r="CY25" s="115">
        <f>IF('女子複'!Y25="","",'女子複'!Y25)</f>
      </c>
      <c r="CZ25" s="115">
        <f>IF('女子複'!Z25="","",'女子複'!Z25)</f>
      </c>
      <c r="DA25" s="115">
        <f>IF('女子複'!AA25="","",'女子複'!AA25)</f>
      </c>
      <c r="DB25" s="115">
        <f>IF('女子複'!AB25="","",'女子複'!AB25)</f>
      </c>
      <c r="DC25" s="115">
        <f>IF('女子複'!AC25="","",'女子複'!AC25)</f>
      </c>
      <c r="DD25" s="115">
        <f>IF('女子複'!AD25="","",'女子複'!AD25)</f>
      </c>
      <c r="DE25" s="115">
        <f>IF('女子複'!AE25="","",'女子複'!AE25)</f>
      </c>
      <c r="DF25" s="115">
        <f>IF('女子複'!AF25="","",'女子複'!AF25)</f>
      </c>
      <c r="DG25" s="115">
        <f>IF('女子複'!AG25="","",'女子複'!AG25)</f>
      </c>
      <c r="DH25" s="115">
        <f>IF('女子複'!AH25="","",'女子複'!AH25)</f>
      </c>
      <c r="DJ25" s="115">
        <f t="shared" si="4"/>
      </c>
      <c r="DK25" s="115">
        <f>IF('混合複'!X25="","",'混合複'!X25)</f>
      </c>
      <c r="DL25" s="115">
        <f>IF('混合複'!Y25="","",'混合複'!Y25)</f>
      </c>
      <c r="DM25" s="115">
        <f>IF('混合複'!Z25="","",'混合複'!Z25)</f>
      </c>
      <c r="DN25" s="115">
        <f>IF('混合複'!AA25="","",'混合複'!AA25)</f>
      </c>
      <c r="DO25" s="115">
        <f>IF('混合複'!AB25="","",'混合複'!AB25)</f>
      </c>
      <c r="DP25" s="115">
        <f>IF('混合複'!AC25="","",'混合複'!AC25)</f>
      </c>
      <c r="DQ25" s="115">
        <f>IF('混合複'!AD25="","",'混合複'!AD25)</f>
      </c>
      <c r="DR25" s="115">
        <f>IF('混合複'!AE25="","",'混合複'!AE25)</f>
      </c>
      <c r="DS25" s="115">
        <f>IF('混合複'!AF25="","",'混合複'!AF25)</f>
      </c>
      <c r="DT25" s="115">
        <f>IF('混合複'!AG25="","",'混合複'!AG25)</f>
      </c>
      <c r="DU25" s="115">
        <f>IF('混合複'!AH25="","",'混合複'!AH25)</f>
      </c>
    </row>
    <row r="26" spans="5:125" ht="11.25">
      <c r="E26" s="119"/>
      <c r="BJ26" s="115">
        <f t="shared" si="0"/>
      </c>
      <c r="BK26" s="115">
        <f>IF('男子単'!X26="","",'男子単'!X26)</f>
      </c>
      <c r="BL26" s="115">
        <f>IF('男子単'!Y26="","",'男子単'!Y26)</f>
      </c>
      <c r="BM26" s="115">
        <f>IF('男子単'!Z26="","",'男子単'!Z26)</f>
      </c>
      <c r="BN26" s="115">
        <f>IF('男子単'!AA26="","",'男子単'!AA26)</f>
      </c>
      <c r="BO26" s="115">
        <f>IF('男子単'!AB26="","",'男子単'!AB26)</f>
      </c>
      <c r="BP26" s="115">
        <f>IF('男子単'!AC26="","",'男子単'!AC26)</f>
      </c>
      <c r="BQ26" s="115">
        <f>IF('男子単'!AD26="","",'男子単'!AD26)</f>
      </c>
      <c r="BR26" s="115">
        <f>IF('男子単'!AE26="","",'男子単'!AE26)</f>
      </c>
      <c r="BS26" s="115">
        <f>IF('男子単'!AF26="","",'男子単'!AF26)</f>
      </c>
      <c r="BT26" s="115">
        <f>IF('男子単'!AG26="","",'男子単'!AG26)</f>
      </c>
      <c r="BU26" s="115">
        <f>IF('男子単'!AH26="","",'男子単'!AH26)</f>
      </c>
      <c r="BW26" s="115">
        <f t="shared" si="1"/>
      </c>
      <c r="BX26" s="115">
        <f>IF('女子単'!X26="","",'女子単'!X26)</f>
      </c>
      <c r="BY26" s="115">
        <f>IF('女子単'!Y26="","",'女子単'!Y26)</f>
      </c>
      <c r="BZ26" s="115">
        <f>IF('女子単'!Z26="","",'女子単'!Z26)</f>
      </c>
      <c r="CA26" s="115">
        <f>IF('女子単'!AA26="","",'女子単'!AA26)</f>
      </c>
      <c r="CB26" s="115">
        <f>IF('女子単'!AB26="","",'女子単'!AB26)</f>
      </c>
      <c r="CC26" s="115">
        <f>IF('女子単'!AC26="","",'女子単'!AC26)</f>
      </c>
      <c r="CD26" s="115">
        <f>IF('女子単'!AD26="","",'女子単'!AD26)</f>
      </c>
      <c r="CE26" s="115">
        <f>IF('女子単'!AE26="","",'女子単'!AE26)</f>
      </c>
      <c r="CF26" s="115">
        <f>IF('女子単'!AF26="","",'女子単'!AF26)</f>
      </c>
      <c r="CG26" s="115">
        <f>IF('女子単'!AG26="","",'女子単'!AG26)</f>
      </c>
      <c r="CH26" s="115">
        <f>IF('女子単'!AH26="","",'女子単'!AH26)</f>
      </c>
      <c r="CJ26" s="115">
        <f t="shared" si="2"/>
      </c>
      <c r="CK26" s="115">
        <f>IF('男子複'!X25="","",'男子複'!X25)</f>
      </c>
      <c r="CL26" s="115">
        <f>IF('男子複'!Y26="","",'男子複'!Y26)</f>
      </c>
      <c r="CM26" s="115">
        <f>IF('男子複'!Z26="","",'男子複'!Z26)</f>
      </c>
      <c r="CN26" s="115">
        <f>IF('男子複'!AA26="","",'男子複'!AA26)</f>
      </c>
      <c r="CO26" s="115">
        <f>IF('男子複'!AB26="","",'男子複'!AB26)</f>
      </c>
      <c r="CP26" s="115">
        <f>IF('男子複'!AC26="","",'男子複'!AC26)</f>
      </c>
      <c r="CQ26" s="115">
        <f>IF('男子複'!AD26="","",'男子複'!AD26)</f>
      </c>
      <c r="CR26" s="115">
        <f>IF('男子複'!AE26="","",'男子複'!AE26)</f>
      </c>
      <c r="CS26" s="115">
        <f>IF('男子複'!AF26="","",'男子複'!AF26)</f>
      </c>
      <c r="CT26" s="115">
        <f>IF('男子複'!AG26="","",'男子複'!AG26)</f>
      </c>
      <c r="CU26" s="115">
        <f>IF('男子複'!AH26="","",'男子複'!AH26)</f>
      </c>
      <c r="CW26" s="115">
        <f t="shared" si="3"/>
      </c>
      <c r="CX26" s="115">
        <f>IF('女子複'!X25="","",'女子複'!X25)</f>
      </c>
      <c r="CY26" s="115">
        <f>IF('女子複'!Y26="","",'女子複'!Y26)</f>
      </c>
      <c r="CZ26" s="115">
        <f>IF('女子複'!Z26="","",'女子複'!Z26)</f>
      </c>
      <c r="DA26" s="115">
        <f>IF('女子複'!AA26="","",'女子複'!AA26)</f>
      </c>
      <c r="DB26" s="115">
        <f>IF('女子複'!AB26="","",'女子複'!AB26)</f>
      </c>
      <c r="DC26" s="115">
        <f>IF('女子複'!AC26="","",'女子複'!AC26)</f>
      </c>
      <c r="DD26" s="115">
        <f>IF('女子複'!AD26="","",'女子複'!AD26)</f>
      </c>
      <c r="DE26" s="115">
        <f>IF('女子複'!AE26="","",'女子複'!AE26)</f>
      </c>
      <c r="DF26" s="115">
        <f>IF('女子複'!AF26="","",'女子複'!AF26)</f>
      </c>
      <c r="DG26" s="115">
        <f>IF('女子複'!AG26="","",'女子複'!AG26)</f>
      </c>
      <c r="DH26" s="115">
        <f>IF('女子複'!AH26="","",'女子複'!AH26)</f>
      </c>
      <c r="DJ26" s="115">
        <f t="shared" si="4"/>
      </c>
      <c r="DK26" s="115">
        <f>IF('混合複'!X25="","",'混合複'!X25)</f>
      </c>
      <c r="DL26" s="115">
        <f>IF('混合複'!Y26="","",'混合複'!Y26)</f>
      </c>
      <c r="DM26" s="115">
        <f>IF('混合複'!Z26="","",'混合複'!Z26)</f>
      </c>
      <c r="DN26" s="115">
        <f>IF('混合複'!AA26="","",'混合複'!AA26)</f>
      </c>
      <c r="DO26" s="115">
        <f>IF('混合複'!AB26="","",'混合複'!AB26)</f>
      </c>
      <c r="DP26" s="115">
        <f>IF('混合複'!AC26="","",'混合複'!AC26)</f>
      </c>
      <c r="DQ26" s="115">
        <f>IF('混合複'!AD26="","",'混合複'!AD26)</f>
      </c>
      <c r="DR26" s="115">
        <f>IF('混合複'!AE26="","",'混合複'!AE26)</f>
      </c>
      <c r="DS26" s="115">
        <f>IF('混合複'!AF26="","",'混合複'!AF26)</f>
      </c>
      <c r="DT26" s="115">
        <f>IF('混合複'!AG26="","",'混合複'!AG26)</f>
      </c>
      <c r="DU26" s="115">
        <f>IF('混合複'!AH26="","",'混合複'!AH26)</f>
      </c>
    </row>
    <row r="27" spans="5:125" ht="11.25">
      <c r="E27" s="119"/>
      <c r="BJ27" s="115">
        <f t="shared" si="0"/>
      </c>
      <c r="BK27" s="115">
        <f>IF('男子単'!X27="","",'男子単'!X27)</f>
      </c>
      <c r="BL27" s="115">
        <f>IF('男子単'!Y27="","",'男子単'!Y27)</f>
      </c>
      <c r="BM27" s="115">
        <f>IF('男子単'!Z27="","",'男子単'!Z27)</f>
      </c>
      <c r="BN27" s="115">
        <f>IF('男子単'!AA27="","",'男子単'!AA27)</f>
      </c>
      <c r="BO27" s="115">
        <f>IF('男子単'!AB27="","",'男子単'!AB27)</f>
      </c>
      <c r="BP27" s="115">
        <f>IF('男子単'!AC27="","",'男子単'!AC27)</f>
      </c>
      <c r="BQ27" s="115">
        <f>IF('男子単'!AD27="","",'男子単'!AD27)</f>
      </c>
      <c r="BR27" s="115">
        <f>IF('男子単'!AE27="","",'男子単'!AE27)</f>
      </c>
      <c r="BS27" s="115">
        <f>IF('男子単'!AF27="","",'男子単'!AF27)</f>
      </c>
      <c r="BT27" s="115">
        <f>IF('男子単'!AG27="","",'男子単'!AG27)</f>
      </c>
      <c r="BU27" s="115">
        <f>IF('男子単'!AH27="","",'男子単'!AH27)</f>
      </c>
      <c r="BW27" s="115">
        <f t="shared" si="1"/>
      </c>
      <c r="BX27" s="115">
        <f>IF('女子単'!X27="","",'女子単'!X27)</f>
      </c>
      <c r="BY27" s="115">
        <f>IF('女子単'!Y27="","",'女子単'!Y27)</f>
      </c>
      <c r="BZ27" s="115">
        <f>IF('女子単'!Z27="","",'女子単'!Z27)</f>
      </c>
      <c r="CA27" s="115">
        <f>IF('女子単'!AA27="","",'女子単'!AA27)</f>
      </c>
      <c r="CB27" s="115">
        <f>IF('女子単'!AB27="","",'女子単'!AB27)</f>
      </c>
      <c r="CC27" s="115">
        <f>IF('女子単'!AC27="","",'女子単'!AC27)</f>
      </c>
      <c r="CD27" s="115">
        <f>IF('女子単'!AD27="","",'女子単'!AD27)</f>
      </c>
      <c r="CE27" s="115">
        <f>IF('女子単'!AE27="","",'女子単'!AE27)</f>
      </c>
      <c r="CF27" s="115">
        <f>IF('女子単'!AF27="","",'女子単'!AF27)</f>
      </c>
      <c r="CG27" s="115">
        <f>IF('女子単'!AG27="","",'女子単'!AG27)</f>
      </c>
      <c r="CH27" s="115">
        <f>IF('女子単'!AH27="","",'女子単'!AH27)</f>
      </c>
      <c r="CJ27" s="115">
        <f t="shared" si="2"/>
      </c>
      <c r="CK27" s="115">
        <f>IF('男子複'!X27="","",'男子複'!X27)</f>
      </c>
      <c r="CL27" s="115">
        <f>IF('男子複'!Y27="","",'男子複'!Y27)</f>
      </c>
      <c r="CM27" s="115">
        <f>IF('男子複'!Z27="","",'男子複'!Z27)</f>
      </c>
      <c r="CN27" s="115">
        <f>IF('男子複'!AA27="","",'男子複'!AA27)</f>
      </c>
      <c r="CO27" s="115">
        <f>IF('男子複'!AB27="","",'男子複'!AB27)</f>
      </c>
      <c r="CP27" s="115">
        <f>IF('男子複'!AC27="","",'男子複'!AC27)</f>
      </c>
      <c r="CQ27" s="115">
        <f>IF('男子複'!AD27="","",'男子複'!AD27)</f>
      </c>
      <c r="CR27" s="115">
        <f>IF('男子複'!AE27="","",'男子複'!AE27)</f>
      </c>
      <c r="CS27" s="115">
        <f>IF('男子複'!AF27="","",'男子複'!AF27)</f>
      </c>
      <c r="CT27" s="115">
        <f>IF('男子複'!AG27="","",'男子複'!AG27)</f>
      </c>
      <c r="CU27" s="115">
        <f>IF('男子複'!AH27="","",'男子複'!AH27)</f>
      </c>
      <c r="CW27" s="115">
        <f t="shared" si="3"/>
      </c>
      <c r="CX27" s="115">
        <f>IF('女子複'!X27="","",'女子複'!X27)</f>
      </c>
      <c r="CY27" s="115">
        <f>IF('女子複'!Y27="","",'女子複'!Y27)</f>
      </c>
      <c r="CZ27" s="115">
        <f>IF('女子複'!Z27="","",'女子複'!Z27)</f>
      </c>
      <c r="DA27" s="115">
        <f>IF('女子複'!AA27="","",'女子複'!AA27)</f>
      </c>
      <c r="DB27" s="115">
        <f>IF('女子複'!AB27="","",'女子複'!AB27)</f>
      </c>
      <c r="DC27" s="115">
        <f>IF('女子複'!AC27="","",'女子複'!AC27)</f>
      </c>
      <c r="DD27" s="115">
        <f>IF('女子複'!AD27="","",'女子複'!AD27)</f>
      </c>
      <c r="DE27" s="115">
        <f>IF('女子複'!AE27="","",'女子複'!AE27)</f>
      </c>
      <c r="DF27" s="115">
        <f>IF('女子複'!AF27="","",'女子複'!AF27)</f>
      </c>
      <c r="DG27" s="115">
        <f>IF('女子複'!AG27="","",'女子複'!AG27)</f>
      </c>
      <c r="DH27" s="115">
        <f>IF('女子複'!AH27="","",'女子複'!AH27)</f>
      </c>
      <c r="DJ27" s="115">
        <f t="shared" si="4"/>
      </c>
      <c r="DK27" s="115">
        <f>IF('混合複'!X27="","",'混合複'!X27)</f>
      </c>
      <c r="DL27" s="115">
        <f>IF('混合複'!Y27="","",'混合複'!Y27)</f>
      </c>
      <c r="DM27" s="115">
        <f>IF('混合複'!Z27="","",'混合複'!Z27)</f>
      </c>
      <c r="DN27" s="115">
        <f>IF('混合複'!AA27="","",'混合複'!AA27)</f>
      </c>
      <c r="DO27" s="115">
        <f>IF('混合複'!AB27="","",'混合複'!AB27)</f>
      </c>
      <c r="DP27" s="115">
        <f>IF('混合複'!AC27="","",'混合複'!AC27)</f>
      </c>
      <c r="DQ27" s="115">
        <f>IF('混合複'!AD27="","",'混合複'!AD27)</f>
      </c>
      <c r="DR27" s="115">
        <f>IF('混合複'!AE27="","",'混合複'!AE27)</f>
      </c>
      <c r="DS27" s="115">
        <f>IF('混合複'!AF27="","",'混合複'!AF27)</f>
      </c>
      <c r="DT27" s="115">
        <f>IF('混合複'!AG27="","",'混合複'!AG27)</f>
      </c>
      <c r="DU27" s="115">
        <f>IF('混合複'!AH27="","",'混合複'!AH27)</f>
      </c>
    </row>
    <row r="28" spans="5:125" ht="11.25">
      <c r="E28" s="119"/>
      <c r="BJ28" s="115">
        <f t="shared" si="0"/>
      </c>
      <c r="BK28" s="115">
        <f>IF('男子単'!X28="","",'男子単'!X28)</f>
      </c>
      <c r="BL28" s="115">
        <f>IF('男子単'!Y28="","",'男子単'!Y28)</f>
      </c>
      <c r="BM28" s="115">
        <f>IF('男子単'!Z28="","",'男子単'!Z28)</f>
      </c>
      <c r="BN28" s="115">
        <f>IF('男子単'!AA28="","",'男子単'!AA28)</f>
      </c>
      <c r="BO28" s="115">
        <f>IF('男子単'!AB28="","",'男子単'!AB28)</f>
      </c>
      <c r="BP28" s="115">
        <f>IF('男子単'!AC28="","",'男子単'!AC28)</f>
      </c>
      <c r="BQ28" s="115">
        <f>IF('男子単'!AD28="","",'男子単'!AD28)</f>
      </c>
      <c r="BR28" s="115">
        <f>IF('男子単'!AE28="","",'男子単'!AE28)</f>
      </c>
      <c r="BS28" s="115">
        <f>IF('男子単'!AF28="","",'男子単'!AF28)</f>
      </c>
      <c r="BT28" s="115">
        <f>IF('男子単'!AG28="","",'男子単'!AG28)</f>
      </c>
      <c r="BU28" s="115">
        <f>IF('男子単'!AH28="","",'男子単'!AH28)</f>
      </c>
      <c r="BW28" s="115">
        <f t="shared" si="1"/>
      </c>
      <c r="BX28" s="115">
        <f>IF('女子単'!X28="","",'女子単'!X28)</f>
      </c>
      <c r="BY28" s="115">
        <f>IF('女子単'!Y28="","",'女子単'!Y28)</f>
      </c>
      <c r="BZ28" s="115">
        <f>IF('女子単'!Z28="","",'女子単'!Z28)</f>
      </c>
      <c r="CA28" s="115">
        <f>IF('女子単'!AA28="","",'女子単'!AA28)</f>
      </c>
      <c r="CB28" s="115">
        <f>IF('女子単'!AB28="","",'女子単'!AB28)</f>
      </c>
      <c r="CC28" s="115">
        <f>IF('女子単'!AC28="","",'女子単'!AC28)</f>
      </c>
      <c r="CD28" s="115">
        <f>IF('女子単'!AD28="","",'女子単'!AD28)</f>
      </c>
      <c r="CE28" s="115">
        <f>IF('女子単'!AE28="","",'女子単'!AE28)</f>
      </c>
      <c r="CF28" s="115">
        <f>IF('女子単'!AF28="","",'女子単'!AF28)</f>
      </c>
      <c r="CG28" s="115">
        <f>IF('女子単'!AG28="","",'女子単'!AG28)</f>
      </c>
      <c r="CH28" s="115">
        <f>IF('女子単'!AH28="","",'女子単'!AH28)</f>
      </c>
      <c r="CJ28" s="115">
        <f t="shared" si="2"/>
      </c>
      <c r="CK28" s="115">
        <f>IF('男子複'!X27="","",'男子複'!X27)</f>
      </c>
      <c r="CL28" s="115">
        <f>IF('男子複'!Y28="","",'男子複'!Y28)</f>
      </c>
      <c r="CM28" s="115">
        <f>IF('男子複'!Z28="","",'男子複'!Z28)</f>
      </c>
      <c r="CN28" s="115">
        <f>IF('男子複'!AA28="","",'男子複'!AA28)</f>
      </c>
      <c r="CO28" s="115">
        <f>IF('男子複'!AB28="","",'男子複'!AB28)</f>
      </c>
      <c r="CP28" s="115">
        <f>IF('男子複'!AC28="","",'男子複'!AC28)</f>
      </c>
      <c r="CQ28" s="115">
        <f>IF('男子複'!AD28="","",'男子複'!AD28)</f>
      </c>
      <c r="CR28" s="115">
        <f>IF('男子複'!AE28="","",'男子複'!AE28)</f>
      </c>
      <c r="CS28" s="115">
        <f>IF('男子複'!AF28="","",'男子複'!AF28)</f>
      </c>
      <c r="CT28" s="115">
        <f>IF('男子複'!AG28="","",'男子複'!AG28)</f>
      </c>
      <c r="CU28" s="115">
        <f>IF('男子複'!AH28="","",'男子複'!AH28)</f>
      </c>
      <c r="CW28" s="115">
        <f t="shared" si="3"/>
      </c>
      <c r="CX28" s="115">
        <f>IF('女子複'!X27="","",'女子複'!X27)</f>
      </c>
      <c r="CY28" s="115">
        <f>IF('女子複'!Y28="","",'女子複'!Y28)</f>
      </c>
      <c r="CZ28" s="115">
        <f>IF('女子複'!Z28="","",'女子複'!Z28)</f>
      </c>
      <c r="DA28" s="115">
        <f>IF('女子複'!AA28="","",'女子複'!AA28)</f>
      </c>
      <c r="DB28" s="115">
        <f>IF('女子複'!AB28="","",'女子複'!AB28)</f>
      </c>
      <c r="DC28" s="115">
        <f>IF('女子複'!AC28="","",'女子複'!AC28)</f>
      </c>
      <c r="DD28" s="115">
        <f>IF('女子複'!AD28="","",'女子複'!AD28)</f>
      </c>
      <c r="DE28" s="115">
        <f>IF('女子複'!AE28="","",'女子複'!AE28)</f>
      </c>
      <c r="DF28" s="115">
        <f>IF('女子複'!AF28="","",'女子複'!AF28)</f>
      </c>
      <c r="DG28" s="115">
        <f>IF('女子複'!AG28="","",'女子複'!AG28)</f>
      </c>
      <c r="DH28" s="115">
        <f>IF('女子複'!AH28="","",'女子複'!AH28)</f>
      </c>
      <c r="DJ28" s="115">
        <f t="shared" si="4"/>
      </c>
      <c r="DK28" s="115">
        <f>IF('混合複'!X27="","",'混合複'!X27)</f>
      </c>
      <c r="DL28" s="115">
        <f>IF('混合複'!Y28="","",'混合複'!Y28)</f>
      </c>
      <c r="DM28" s="115">
        <f>IF('混合複'!Z28="","",'混合複'!Z28)</f>
      </c>
      <c r="DN28" s="115">
        <f>IF('混合複'!AA28="","",'混合複'!AA28)</f>
      </c>
      <c r="DO28" s="115">
        <f>IF('混合複'!AB28="","",'混合複'!AB28)</f>
      </c>
      <c r="DP28" s="115">
        <f>IF('混合複'!AC28="","",'混合複'!AC28)</f>
      </c>
      <c r="DQ28" s="115">
        <f>IF('混合複'!AD28="","",'混合複'!AD28)</f>
      </c>
      <c r="DR28" s="115">
        <f>IF('混合複'!AE28="","",'混合複'!AE28)</f>
      </c>
      <c r="DS28" s="115">
        <f>IF('混合複'!AF28="","",'混合複'!AF28)</f>
      </c>
      <c r="DT28" s="115">
        <f>IF('混合複'!AG28="","",'混合複'!AG28)</f>
      </c>
      <c r="DU28" s="115">
        <f>IF('混合複'!AH28="","",'混合複'!AH28)</f>
      </c>
    </row>
    <row r="29" spans="5:125" ht="11.25">
      <c r="E29" s="119"/>
      <c r="BJ29" s="115">
        <f t="shared" si="0"/>
      </c>
      <c r="BK29" s="115">
        <f>IF('男子単'!X29="","",'男子単'!X29)</f>
      </c>
      <c r="BL29" s="115">
        <f>IF('男子単'!Y29="","",'男子単'!Y29)</f>
      </c>
      <c r="BM29" s="115">
        <f>IF('男子単'!Z29="","",'男子単'!Z29)</f>
      </c>
      <c r="BN29" s="115">
        <f>IF('男子単'!AA29="","",'男子単'!AA29)</f>
      </c>
      <c r="BO29" s="115">
        <f>IF('男子単'!AB29="","",'男子単'!AB29)</f>
      </c>
      <c r="BP29" s="115">
        <f>IF('男子単'!AC29="","",'男子単'!AC29)</f>
      </c>
      <c r="BQ29" s="115">
        <f>IF('男子単'!AD29="","",'男子単'!AD29)</f>
      </c>
      <c r="BR29" s="115">
        <f>IF('男子単'!AE29="","",'男子単'!AE29)</f>
      </c>
      <c r="BS29" s="115">
        <f>IF('男子単'!AF29="","",'男子単'!AF29)</f>
      </c>
      <c r="BT29" s="115">
        <f>IF('男子単'!AG29="","",'男子単'!AG29)</f>
      </c>
      <c r="BU29" s="115">
        <f>IF('男子単'!AH29="","",'男子単'!AH29)</f>
      </c>
      <c r="BW29" s="115">
        <f t="shared" si="1"/>
      </c>
      <c r="BX29" s="115">
        <f>IF('女子単'!X29="","",'女子単'!X29)</f>
      </c>
      <c r="BY29" s="115">
        <f>IF('女子単'!Y29="","",'女子単'!Y29)</f>
      </c>
      <c r="BZ29" s="115">
        <f>IF('女子単'!Z29="","",'女子単'!Z29)</f>
      </c>
      <c r="CA29" s="115">
        <f>IF('女子単'!AA29="","",'女子単'!AA29)</f>
      </c>
      <c r="CB29" s="115">
        <f>IF('女子単'!AB29="","",'女子単'!AB29)</f>
      </c>
      <c r="CC29" s="115">
        <f>IF('女子単'!AC29="","",'女子単'!AC29)</f>
      </c>
      <c r="CD29" s="115">
        <f>IF('女子単'!AD29="","",'女子単'!AD29)</f>
      </c>
      <c r="CE29" s="115">
        <f>IF('女子単'!AE29="","",'女子単'!AE29)</f>
      </c>
      <c r="CF29" s="115">
        <f>IF('女子単'!AF29="","",'女子単'!AF29)</f>
      </c>
      <c r="CG29" s="115">
        <f>IF('女子単'!AG29="","",'女子単'!AG29)</f>
      </c>
      <c r="CH29" s="115">
        <f>IF('女子単'!AH29="","",'女子単'!AH29)</f>
      </c>
      <c r="CJ29" s="115">
        <f t="shared" si="2"/>
      </c>
      <c r="CK29" s="115">
        <f>IF('男子複'!X29="","",'男子複'!X29)</f>
      </c>
      <c r="CL29" s="115">
        <f>IF('男子複'!Y29="","",'男子複'!Y29)</f>
      </c>
      <c r="CM29" s="115">
        <f>IF('男子複'!Z29="","",'男子複'!Z29)</f>
      </c>
      <c r="CN29" s="115">
        <f>IF('男子複'!AA29="","",'男子複'!AA29)</f>
      </c>
      <c r="CO29" s="115">
        <f>IF('男子複'!AB29="","",'男子複'!AB29)</f>
      </c>
      <c r="CP29" s="115">
        <f>IF('男子複'!AC29="","",'男子複'!AC29)</f>
      </c>
      <c r="CQ29" s="115">
        <f>IF('男子複'!AD29="","",'男子複'!AD29)</f>
      </c>
      <c r="CR29" s="115">
        <f>IF('男子複'!AE29="","",'男子複'!AE29)</f>
      </c>
      <c r="CS29" s="115">
        <f>IF('男子複'!AF29="","",'男子複'!AF29)</f>
      </c>
      <c r="CT29" s="115">
        <f>IF('男子複'!AG29="","",'男子複'!AG29)</f>
      </c>
      <c r="CU29" s="115">
        <f>IF('男子複'!AH29="","",'男子複'!AH29)</f>
      </c>
      <c r="CW29" s="115">
        <f t="shared" si="3"/>
      </c>
      <c r="CX29" s="115">
        <f>IF('女子複'!X29="","",'女子複'!X29)</f>
      </c>
      <c r="CY29" s="115">
        <f>IF('女子複'!Y29="","",'女子複'!Y29)</f>
      </c>
      <c r="CZ29" s="115">
        <f>IF('女子複'!Z29="","",'女子複'!Z29)</f>
      </c>
      <c r="DA29" s="115">
        <f>IF('女子複'!AA29="","",'女子複'!AA29)</f>
      </c>
      <c r="DB29" s="115">
        <f>IF('女子複'!AB29="","",'女子複'!AB29)</f>
      </c>
      <c r="DC29" s="115">
        <f>IF('女子複'!AC29="","",'女子複'!AC29)</f>
      </c>
      <c r="DD29" s="115">
        <f>IF('女子複'!AD29="","",'女子複'!AD29)</f>
      </c>
      <c r="DE29" s="115">
        <f>IF('女子複'!AE29="","",'女子複'!AE29)</f>
      </c>
      <c r="DF29" s="115">
        <f>IF('女子複'!AF29="","",'女子複'!AF29)</f>
      </c>
      <c r="DG29" s="115">
        <f>IF('女子複'!AG29="","",'女子複'!AG29)</f>
      </c>
      <c r="DH29" s="115">
        <f>IF('女子複'!AH29="","",'女子複'!AH29)</f>
      </c>
      <c r="DJ29" s="115">
        <f t="shared" si="4"/>
      </c>
      <c r="DK29" s="115">
        <f>IF('混合複'!X29="","",'混合複'!X29)</f>
      </c>
      <c r="DL29" s="115">
        <f>IF('混合複'!Y29="","",'混合複'!Y29)</f>
      </c>
      <c r="DM29" s="115">
        <f>IF('混合複'!Z29="","",'混合複'!Z29)</f>
      </c>
      <c r="DN29" s="115">
        <f>IF('混合複'!AA29="","",'混合複'!AA29)</f>
      </c>
      <c r="DO29" s="115">
        <f>IF('混合複'!AB29="","",'混合複'!AB29)</f>
      </c>
      <c r="DP29" s="115">
        <f>IF('混合複'!AC29="","",'混合複'!AC29)</f>
      </c>
      <c r="DQ29" s="115">
        <f>IF('混合複'!AD29="","",'混合複'!AD29)</f>
      </c>
      <c r="DR29" s="115">
        <f>IF('混合複'!AE29="","",'混合複'!AE29)</f>
      </c>
      <c r="DS29" s="115">
        <f>IF('混合複'!AF29="","",'混合複'!AF29)</f>
      </c>
      <c r="DT29" s="115">
        <f>IF('混合複'!AG29="","",'混合複'!AG29)</f>
      </c>
      <c r="DU29" s="115">
        <f>IF('混合複'!AH29="","",'混合複'!AH29)</f>
      </c>
    </row>
    <row r="30" spans="5:125" ht="11.25">
      <c r="E30" s="119"/>
      <c r="BJ30" s="115">
        <f t="shared" si="0"/>
      </c>
      <c r="BK30" s="115">
        <f>IF('男子単'!X30="","",'男子単'!X30)</f>
      </c>
      <c r="BL30" s="115">
        <f>IF('男子単'!Y30="","",'男子単'!Y30)</f>
      </c>
      <c r="BM30" s="115">
        <f>IF('男子単'!Z30="","",'男子単'!Z30)</f>
      </c>
      <c r="BN30" s="115">
        <f>IF('男子単'!AA30="","",'男子単'!AA30)</f>
      </c>
      <c r="BO30" s="115">
        <f>IF('男子単'!AB30="","",'男子単'!AB30)</f>
      </c>
      <c r="BP30" s="115">
        <f>IF('男子単'!AC30="","",'男子単'!AC30)</f>
      </c>
      <c r="BQ30" s="115">
        <f>IF('男子単'!AD30="","",'男子単'!AD30)</f>
      </c>
      <c r="BR30" s="115">
        <f>IF('男子単'!AE30="","",'男子単'!AE30)</f>
      </c>
      <c r="BS30" s="115">
        <f>IF('男子単'!AF30="","",'男子単'!AF30)</f>
      </c>
      <c r="BT30" s="115">
        <f>IF('男子単'!AG30="","",'男子単'!AG30)</f>
      </c>
      <c r="BU30" s="115">
        <f>IF('男子単'!AH30="","",'男子単'!AH30)</f>
      </c>
      <c r="BW30" s="115">
        <f t="shared" si="1"/>
      </c>
      <c r="BX30" s="115">
        <f>IF('女子単'!X30="","",'女子単'!X30)</f>
      </c>
      <c r="BY30" s="115">
        <f>IF('女子単'!Y30="","",'女子単'!Y30)</f>
      </c>
      <c r="BZ30" s="115">
        <f>IF('女子単'!Z30="","",'女子単'!Z30)</f>
      </c>
      <c r="CA30" s="115">
        <f>IF('女子単'!AA30="","",'女子単'!AA30)</f>
      </c>
      <c r="CB30" s="115">
        <f>IF('女子単'!AB30="","",'女子単'!AB30)</f>
      </c>
      <c r="CC30" s="115">
        <f>IF('女子単'!AC30="","",'女子単'!AC30)</f>
      </c>
      <c r="CD30" s="115">
        <f>IF('女子単'!AD30="","",'女子単'!AD30)</f>
      </c>
      <c r="CE30" s="115">
        <f>IF('女子単'!AE30="","",'女子単'!AE30)</f>
      </c>
      <c r="CF30" s="115">
        <f>IF('女子単'!AF30="","",'女子単'!AF30)</f>
      </c>
      <c r="CG30" s="115">
        <f>IF('女子単'!AG30="","",'女子単'!AG30)</f>
      </c>
      <c r="CH30" s="115">
        <f>IF('女子単'!AH30="","",'女子単'!AH30)</f>
      </c>
      <c r="CJ30" s="115">
        <f t="shared" si="2"/>
      </c>
      <c r="CK30" s="115">
        <f>IF('男子複'!X29="","",'男子複'!X29)</f>
      </c>
      <c r="CL30" s="115">
        <f>IF('男子複'!Y30="","",'男子複'!Y30)</f>
      </c>
      <c r="CM30" s="115">
        <f>IF('男子複'!Z30="","",'男子複'!Z30)</f>
      </c>
      <c r="CN30" s="115">
        <f>IF('男子複'!AA30="","",'男子複'!AA30)</f>
      </c>
      <c r="CO30" s="115">
        <f>IF('男子複'!AB30="","",'男子複'!AB30)</f>
      </c>
      <c r="CP30" s="115">
        <f>IF('男子複'!AC30="","",'男子複'!AC30)</f>
      </c>
      <c r="CQ30" s="115">
        <f>IF('男子複'!AD30="","",'男子複'!AD30)</f>
      </c>
      <c r="CR30" s="115">
        <f>IF('男子複'!AE30="","",'男子複'!AE30)</f>
      </c>
      <c r="CS30" s="115">
        <f>IF('男子複'!AF30="","",'男子複'!AF30)</f>
      </c>
      <c r="CT30" s="115">
        <f>IF('男子複'!AG30="","",'男子複'!AG30)</f>
      </c>
      <c r="CU30" s="115">
        <f>IF('男子複'!AH30="","",'男子複'!AH30)</f>
      </c>
      <c r="CW30" s="115">
        <f t="shared" si="3"/>
      </c>
      <c r="CX30" s="115">
        <f>IF('女子複'!X29="","",'女子複'!X29)</f>
      </c>
      <c r="CY30" s="115">
        <f>IF('女子複'!Y30="","",'女子複'!Y30)</f>
      </c>
      <c r="CZ30" s="115">
        <f>IF('女子複'!Z30="","",'女子複'!Z30)</f>
      </c>
      <c r="DA30" s="115">
        <f>IF('女子複'!AA30="","",'女子複'!AA30)</f>
      </c>
      <c r="DB30" s="115">
        <f>IF('女子複'!AB30="","",'女子複'!AB30)</f>
      </c>
      <c r="DC30" s="115">
        <f>IF('女子複'!AC30="","",'女子複'!AC30)</f>
      </c>
      <c r="DD30" s="115">
        <f>IF('女子複'!AD30="","",'女子複'!AD30)</f>
      </c>
      <c r="DE30" s="115">
        <f>IF('女子複'!AE30="","",'女子複'!AE30)</f>
      </c>
      <c r="DF30" s="115">
        <f>IF('女子複'!AF30="","",'女子複'!AF30)</f>
      </c>
      <c r="DG30" s="115">
        <f>IF('女子複'!AG30="","",'女子複'!AG30)</f>
      </c>
      <c r="DH30" s="115">
        <f>IF('女子複'!AH30="","",'女子複'!AH30)</f>
      </c>
      <c r="DJ30" s="115">
        <f t="shared" si="4"/>
      </c>
      <c r="DK30" s="115">
        <f>IF('混合複'!X29="","",'混合複'!X29)</f>
      </c>
      <c r="DL30" s="115">
        <f>IF('混合複'!Y30="","",'混合複'!Y30)</f>
      </c>
      <c r="DM30" s="115">
        <f>IF('混合複'!Z30="","",'混合複'!Z30)</f>
      </c>
      <c r="DN30" s="115">
        <f>IF('混合複'!AA30="","",'混合複'!AA30)</f>
      </c>
      <c r="DO30" s="115">
        <f>IF('混合複'!AB30="","",'混合複'!AB30)</f>
      </c>
      <c r="DP30" s="115">
        <f>IF('混合複'!AC30="","",'混合複'!AC30)</f>
      </c>
      <c r="DQ30" s="115">
        <f>IF('混合複'!AD30="","",'混合複'!AD30)</f>
      </c>
      <c r="DR30" s="115">
        <f>IF('混合複'!AE30="","",'混合複'!AE30)</f>
      </c>
      <c r="DS30" s="115">
        <f>IF('混合複'!AF30="","",'混合複'!AF30)</f>
      </c>
      <c r="DT30" s="115">
        <f>IF('混合複'!AG30="","",'混合複'!AG30)</f>
      </c>
      <c r="DU30" s="115">
        <f>IF('混合複'!AH30="","",'混合複'!AH30)</f>
      </c>
    </row>
    <row r="31" spans="5:125" ht="11.25">
      <c r="E31" s="119"/>
      <c r="BJ31" s="115">
        <f t="shared" si="0"/>
      </c>
      <c r="BK31" s="115">
        <f>IF('男子単'!X31="","",'男子単'!X31)</f>
      </c>
      <c r="BL31" s="115">
        <f>IF('男子単'!Y31="","",'男子単'!Y31)</f>
      </c>
      <c r="BM31" s="115">
        <f>IF('男子単'!Z31="","",'男子単'!Z31)</f>
      </c>
      <c r="BN31" s="115">
        <f>IF('男子単'!AA31="","",'男子単'!AA31)</f>
      </c>
      <c r="BO31" s="115">
        <f>IF('男子単'!AB31="","",'男子単'!AB31)</f>
      </c>
      <c r="BP31" s="115">
        <f>IF('男子単'!AC31="","",'男子単'!AC31)</f>
      </c>
      <c r="BQ31" s="115">
        <f>IF('男子単'!AD31="","",'男子単'!AD31)</f>
      </c>
      <c r="BR31" s="115">
        <f>IF('男子単'!AE31="","",'男子単'!AE31)</f>
      </c>
      <c r="BS31" s="115">
        <f>IF('男子単'!AF31="","",'男子単'!AF31)</f>
      </c>
      <c r="BT31" s="115">
        <f>IF('男子単'!AG31="","",'男子単'!AG31)</f>
      </c>
      <c r="BU31" s="115">
        <f>IF('男子単'!AH31="","",'男子単'!AH31)</f>
      </c>
      <c r="BW31" s="115">
        <f t="shared" si="1"/>
      </c>
      <c r="BX31" s="115">
        <f>IF('女子単'!X31="","",'女子単'!X31)</f>
      </c>
      <c r="BY31" s="115">
        <f>IF('女子単'!Y31="","",'女子単'!Y31)</f>
      </c>
      <c r="BZ31" s="115">
        <f>IF('女子単'!Z31="","",'女子単'!Z31)</f>
      </c>
      <c r="CA31" s="115">
        <f>IF('女子単'!AA31="","",'女子単'!AA31)</f>
      </c>
      <c r="CB31" s="115">
        <f>IF('女子単'!AB31="","",'女子単'!AB31)</f>
      </c>
      <c r="CC31" s="115">
        <f>IF('女子単'!AC31="","",'女子単'!AC31)</f>
      </c>
      <c r="CD31" s="115">
        <f>IF('女子単'!AD31="","",'女子単'!AD31)</f>
      </c>
      <c r="CE31" s="115">
        <f>IF('女子単'!AE31="","",'女子単'!AE31)</f>
      </c>
      <c r="CF31" s="115">
        <f>IF('女子単'!AF31="","",'女子単'!AF31)</f>
      </c>
      <c r="CG31" s="115">
        <f>IF('女子単'!AG31="","",'女子単'!AG31)</f>
      </c>
      <c r="CH31" s="115">
        <f>IF('女子単'!AH31="","",'女子単'!AH31)</f>
      </c>
      <c r="CJ31" s="115">
        <f t="shared" si="2"/>
      </c>
      <c r="CK31" s="115">
        <f>IF('男子複'!X31="","",'男子複'!X31)</f>
      </c>
      <c r="CL31" s="115">
        <f>IF('男子複'!Y31="","",'男子複'!Y31)</f>
      </c>
      <c r="CM31" s="115">
        <f>IF('男子複'!Z31="","",'男子複'!Z31)</f>
      </c>
      <c r="CN31" s="115">
        <f>IF('男子複'!AA31="","",'男子複'!AA31)</f>
      </c>
      <c r="CO31" s="115">
        <f>IF('男子複'!AB31="","",'男子複'!AB31)</f>
      </c>
      <c r="CP31" s="115">
        <f>IF('男子複'!AC31="","",'男子複'!AC31)</f>
      </c>
      <c r="CQ31" s="115">
        <f>IF('男子複'!AD31="","",'男子複'!AD31)</f>
      </c>
      <c r="CR31" s="115">
        <f>IF('男子複'!AE31="","",'男子複'!AE31)</f>
      </c>
      <c r="CS31" s="115">
        <f>IF('男子複'!AF31="","",'男子複'!AF31)</f>
      </c>
      <c r="CT31" s="115">
        <f>IF('男子複'!AG31="","",'男子複'!AG31)</f>
      </c>
      <c r="CU31" s="115">
        <f>IF('男子複'!AH31="","",'男子複'!AH31)</f>
      </c>
      <c r="CW31" s="115">
        <f t="shared" si="3"/>
      </c>
      <c r="CX31" s="115">
        <f>IF('女子複'!X31="","",'女子複'!X31)</f>
      </c>
      <c r="CY31" s="115">
        <f>IF('女子複'!Y31="","",'女子複'!Y31)</f>
      </c>
      <c r="CZ31" s="115">
        <f>IF('女子複'!Z31="","",'女子複'!Z31)</f>
      </c>
      <c r="DA31" s="115">
        <f>IF('女子複'!AA31="","",'女子複'!AA31)</f>
      </c>
      <c r="DB31" s="115">
        <f>IF('女子複'!AB31="","",'女子複'!AB31)</f>
      </c>
      <c r="DC31" s="115">
        <f>IF('女子複'!AC31="","",'女子複'!AC31)</f>
      </c>
      <c r="DD31" s="115">
        <f>IF('女子複'!AD31="","",'女子複'!AD31)</f>
      </c>
      <c r="DE31" s="115">
        <f>IF('女子複'!AE31="","",'女子複'!AE31)</f>
      </c>
      <c r="DF31" s="115">
        <f>IF('女子複'!AF31="","",'女子複'!AF31)</f>
      </c>
      <c r="DG31" s="115">
        <f>IF('女子複'!AG31="","",'女子複'!AG31)</f>
      </c>
      <c r="DH31" s="115">
        <f>IF('女子複'!AH31="","",'女子複'!AH31)</f>
      </c>
      <c r="DJ31" s="115">
        <f t="shared" si="4"/>
      </c>
      <c r="DK31" s="115">
        <f>IF('混合複'!X31="","",'混合複'!X31)</f>
      </c>
      <c r="DL31" s="115">
        <f>IF('混合複'!Y31="","",'混合複'!Y31)</f>
      </c>
      <c r="DM31" s="115">
        <f>IF('混合複'!Z31="","",'混合複'!Z31)</f>
      </c>
      <c r="DN31" s="115">
        <f>IF('混合複'!AA31="","",'混合複'!AA31)</f>
      </c>
      <c r="DO31" s="115">
        <f>IF('混合複'!AB31="","",'混合複'!AB31)</f>
      </c>
      <c r="DP31" s="115">
        <f>IF('混合複'!AC31="","",'混合複'!AC31)</f>
      </c>
      <c r="DQ31" s="115">
        <f>IF('混合複'!AD31="","",'混合複'!AD31)</f>
      </c>
      <c r="DR31" s="115">
        <f>IF('混合複'!AE31="","",'混合複'!AE31)</f>
      </c>
      <c r="DS31" s="115">
        <f>IF('混合複'!AF31="","",'混合複'!AF31)</f>
      </c>
      <c r="DT31" s="115">
        <f>IF('混合複'!AG31="","",'混合複'!AG31)</f>
      </c>
      <c r="DU31" s="115">
        <f>IF('混合複'!AH31="","",'混合複'!AH31)</f>
      </c>
    </row>
    <row r="32" spans="5:125" ht="11.25">
      <c r="E32" s="119"/>
      <c r="BJ32" s="115">
        <f t="shared" si="0"/>
      </c>
      <c r="BK32" s="115">
        <f>IF('男子単'!X32="","",'男子単'!X32)</f>
      </c>
      <c r="BL32" s="115">
        <f>IF('男子単'!Y32="","",'男子単'!Y32)</f>
      </c>
      <c r="BM32" s="115">
        <f>IF('男子単'!Z32="","",'男子単'!Z32)</f>
      </c>
      <c r="BN32" s="115">
        <f>IF('男子単'!AA32="","",'男子単'!AA32)</f>
      </c>
      <c r="BO32" s="115">
        <f>IF('男子単'!AB32="","",'男子単'!AB32)</f>
      </c>
      <c r="BP32" s="115">
        <f>IF('男子単'!AC32="","",'男子単'!AC32)</f>
      </c>
      <c r="BQ32" s="115">
        <f>IF('男子単'!AD32="","",'男子単'!AD32)</f>
      </c>
      <c r="BR32" s="115">
        <f>IF('男子単'!AE32="","",'男子単'!AE32)</f>
      </c>
      <c r="BS32" s="115">
        <f>IF('男子単'!AF32="","",'男子単'!AF32)</f>
      </c>
      <c r="BT32" s="115">
        <f>IF('男子単'!AG32="","",'男子単'!AG32)</f>
      </c>
      <c r="BU32" s="115">
        <f>IF('男子単'!AH32="","",'男子単'!AH32)</f>
      </c>
      <c r="BW32" s="115">
        <f t="shared" si="1"/>
      </c>
      <c r="BX32" s="115">
        <f>IF('女子単'!X32="","",'女子単'!X32)</f>
      </c>
      <c r="BY32" s="115">
        <f>IF('女子単'!Y32="","",'女子単'!Y32)</f>
      </c>
      <c r="BZ32" s="115">
        <f>IF('女子単'!Z32="","",'女子単'!Z32)</f>
      </c>
      <c r="CA32" s="115">
        <f>IF('女子単'!AA32="","",'女子単'!AA32)</f>
      </c>
      <c r="CB32" s="115">
        <f>IF('女子単'!AB32="","",'女子単'!AB32)</f>
      </c>
      <c r="CC32" s="115">
        <f>IF('女子単'!AC32="","",'女子単'!AC32)</f>
      </c>
      <c r="CD32" s="115">
        <f>IF('女子単'!AD32="","",'女子単'!AD32)</f>
      </c>
      <c r="CE32" s="115">
        <f>IF('女子単'!AE32="","",'女子単'!AE32)</f>
      </c>
      <c r="CF32" s="115">
        <f>IF('女子単'!AF32="","",'女子単'!AF32)</f>
      </c>
      <c r="CG32" s="115">
        <f>IF('女子単'!AG32="","",'女子単'!AG32)</f>
      </c>
      <c r="CH32" s="115">
        <f>IF('女子単'!AH32="","",'女子単'!AH32)</f>
      </c>
      <c r="CJ32" s="115">
        <f t="shared" si="2"/>
      </c>
      <c r="CK32" s="115">
        <f>IF('男子複'!X31="","",'男子複'!X31)</f>
      </c>
      <c r="CL32" s="115">
        <f>IF('男子複'!Y32="","",'男子複'!Y32)</f>
      </c>
      <c r="CM32" s="115">
        <f>IF('男子複'!Z32="","",'男子複'!Z32)</f>
      </c>
      <c r="CN32" s="115">
        <f>IF('男子複'!AA32="","",'男子複'!AA32)</f>
      </c>
      <c r="CO32" s="115">
        <f>IF('男子複'!AB32="","",'男子複'!AB32)</f>
      </c>
      <c r="CP32" s="115">
        <f>IF('男子複'!AC32="","",'男子複'!AC32)</f>
      </c>
      <c r="CQ32" s="115">
        <f>IF('男子複'!AD32="","",'男子複'!AD32)</f>
      </c>
      <c r="CR32" s="115">
        <f>IF('男子複'!AE32="","",'男子複'!AE32)</f>
      </c>
      <c r="CS32" s="115">
        <f>IF('男子複'!AF32="","",'男子複'!AF32)</f>
      </c>
      <c r="CT32" s="115">
        <f>IF('男子複'!AG32="","",'男子複'!AG32)</f>
      </c>
      <c r="CU32" s="115">
        <f>IF('男子複'!AH32="","",'男子複'!AH32)</f>
      </c>
      <c r="CW32" s="115">
        <f t="shared" si="3"/>
      </c>
      <c r="CX32" s="115">
        <f>IF('女子複'!X31="","",'女子複'!X31)</f>
      </c>
      <c r="CY32" s="115">
        <f>IF('女子複'!Y32="","",'女子複'!Y32)</f>
      </c>
      <c r="CZ32" s="115">
        <f>IF('女子複'!Z32="","",'女子複'!Z32)</f>
      </c>
      <c r="DA32" s="115">
        <f>IF('女子複'!AA32="","",'女子複'!AA32)</f>
      </c>
      <c r="DB32" s="115">
        <f>IF('女子複'!AB32="","",'女子複'!AB32)</f>
      </c>
      <c r="DC32" s="115">
        <f>IF('女子複'!AC32="","",'女子複'!AC32)</f>
      </c>
      <c r="DD32" s="115">
        <f>IF('女子複'!AD32="","",'女子複'!AD32)</f>
      </c>
      <c r="DE32" s="115">
        <f>IF('女子複'!AE32="","",'女子複'!AE32)</f>
      </c>
      <c r="DF32" s="115">
        <f>IF('女子複'!AF32="","",'女子複'!AF32)</f>
      </c>
      <c r="DG32" s="115">
        <f>IF('女子複'!AG32="","",'女子複'!AG32)</f>
      </c>
      <c r="DH32" s="115">
        <f>IF('女子複'!AH32="","",'女子複'!AH32)</f>
      </c>
      <c r="DJ32" s="115">
        <f t="shared" si="4"/>
      </c>
      <c r="DK32" s="115">
        <f>IF('混合複'!X31="","",'混合複'!X31)</f>
      </c>
      <c r="DL32" s="115">
        <f>IF('混合複'!Y32="","",'混合複'!Y32)</f>
      </c>
      <c r="DM32" s="115">
        <f>IF('混合複'!Z32="","",'混合複'!Z32)</f>
      </c>
      <c r="DN32" s="115">
        <f>IF('混合複'!AA32="","",'混合複'!AA32)</f>
      </c>
      <c r="DO32" s="115">
        <f>IF('混合複'!AB32="","",'混合複'!AB32)</f>
      </c>
      <c r="DP32" s="115">
        <f>IF('混合複'!AC32="","",'混合複'!AC32)</f>
      </c>
      <c r="DQ32" s="115">
        <f>IF('混合複'!AD32="","",'混合複'!AD32)</f>
      </c>
      <c r="DR32" s="115">
        <f>IF('混合複'!AE32="","",'混合複'!AE32)</f>
      </c>
      <c r="DS32" s="115">
        <f>IF('混合複'!AF32="","",'混合複'!AF32)</f>
      </c>
      <c r="DT32" s="115">
        <f>IF('混合複'!AG32="","",'混合複'!AG32)</f>
      </c>
      <c r="DU32" s="115">
        <f>IF('混合複'!AH32="","",'混合複'!AH32)</f>
      </c>
    </row>
    <row r="33" spans="5:125" ht="11.25">
      <c r="E33" s="119"/>
      <c r="BJ33" s="115">
        <f t="shared" si="0"/>
      </c>
      <c r="BK33" s="115">
        <f>IF('男子単'!X33="","",'男子単'!X33)</f>
      </c>
      <c r="BL33" s="115">
        <f>IF('男子単'!Y33="","",'男子単'!Y33)</f>
      </c>
      <c r="BM33" s="115">
        <f>IF('男子単'!Z33="","",'男子単'!Z33)</f>
      </c>
      <c r="BN33" s="115">
        <f>IF('男子単'!AA33="","",'男子単'!AA33)</f>
      </c>
      <c r="BO33" s="115">
        <f>IF('男子単'!AB33="","",'男子単'!AB33)</f>
      </c>
      <c r="BP33" s="115">
        <f>IF('男子単'!AC33="","",'男子単'!AC33)</f>
      </c>
      <c r="BQ33" s="115">
        <f>IF('男子単'!AD33="","",'男子単'!AD33)</f>
      </c>
      <c r="BR33" s="115">
        <f>IF('男子単'!AE33="","",'男子単'!AE33)</f>
      </c>
      <c r="BS33" s="115">
        <f>IF('男子単'!AF33="","",'男子単'!AF33)</f>
      </c>
      <c r="BT33" s="115">
        <f>IF('男子単'!AG33="","",'男子単'!AG33)</f>
      </c>
      <c r="BU33" s="115">
        <f>IF('男子単'!AH33="","",'男子単'!AH33)</f>
      </c>
      <c r="BW33" s="115">
        <f t="shared" si="1"/>
      </c>
      <c r="BX33" s="115">
        <f>IF('女子単'!X33="","",'女子単'!X33)</f>
      </c>
      <c r="BY33" s="115">
        <f>IF('女子単'!Y33="","",'女子単'!Y33)</f>
      </c>
      <c r="BZ33" s="115">
        <f>IF('女子単'!Z33="","",'女子単'!Z33)</f>
      </c>
      <c r="CA33" s="115">
        <f>IF('女子単'!AA33="","",'女子単'!AA33)</f>
      </c>
      <c r="CB33" s="115">
        <f>IF('女子単'!AB33="","",'女子単'!AB33)</f>
      </c>
      <c r="CC33" s="115">
        <f>IF('女子単'!AC33="","",'女子単'!AC33)</f>
      </c>
      <c r="CD33" s="115">
        <f>IF('女子単'!AD33="","",'女子単'!AD33)</f>
      </c>
      <c r="CE33" s="115">
        <f>IF('女子単'!AE33="","",'女子単'!AE33)</f>
      </c>
      <c r="CF33" s="115">
        <f>IF('女子単'!AF33="","",'女子単'!AF33)</f>
      </c>
      <c r="CG33" s="115">
        <f>IF('女子単'!AG33="","",'女子単'!AG33)</f>
      </c>
      <c r="CH33" s="115">
        <f>IF('女子単'!AH33="","",'女子単'!AH33)</f>
      </c>
      <c r="CJ33" s="115">
        <f t="shared" si="2"/>
      </c>
      <c r="CK33" s="115">
        <f>IF('男子複'!X33="","",'男子複'!X33)</f>
      </c>
      <c r="CL33" s="115">
        <f>IF('男子複'!Y33="","",'男子複'!Y33)</f>
      </c>
      <c r="CM33" s="115">
        <f>IF('男子複'!Z33="","",'男子複'!Z33)</f>
      </c>
      <c r="CN33" s="115">
        <f>IF('男子複'!AA33="","",'男子複'!AA33)</f>
      </c>
      <c r="CO33" s="115">
        <f>IF('男子複'!AB33="","",'男子複'!AB33)</f>
      </c>
      <c r="CP33" s="115">
        <f>IF('男子複'!AC33="","",'男子複'!AC33)</f>
      </c>
      <c r="CQ33" s="115">
        <f>IF('男子複'!AD33="","",'男子複'!AD33)</f>
      </c>
      <c r="CR33" s="115">
        <f>IF('男子複'!AE33="","",'男子複'!AE33)</f>
      </c>
      <c r="CS33" s="115">
        <f>IF('男子複'!AF33="","",'男子複'!AF33)</f>
      </c>
      <c r="CT33" s="115">
        <f>IF('男子複'!AG33="","",'男子複'!AG33)</f>
      </c>
      <c r="CU33" s="115">
        <f>IF('男子複'!AH33="","",'男子複'!AH33)</f>
      </c>
      <c r="CW33" s="115">
        <f t="shared" si="3"/>
      </c>
      <c r="CX33" s="115">
        <f>IF('女子複'!X33="","",'女子複'!X33)</f>
      </c>
      <c r="CY33" s="115">
        <f>IF('女子複'!Y33="","",'女子複'!Y33)</f>
      </c>
      <c r="CZ33" s="115">
        <f>IF('女子複'!Z33="","",'女子複'!Z33)</f>
      </c>
      <c r="DA33" s="115">
        <f>IF('女子複'!AA33="","",'女子複'!AA33)</f>
      </c>
      <c r="DB33" s="115">
        <f>IF('女子複'!AB33="","",'女子複'!AB33)</f>
      </c>
      <c r="DC33" s="115">
        <f>IF('女子複'!AC33="","",'女子複'!AC33)</f>
      </c>
      <c r="DD33" s="115">
        <f>IF('女子複'!AD33="","",'女子複'!AD33)</f>
      </c>
      <c r="DE33" s="115">
        <f>IF('女子複'!AE33="","",'女子複'!AE33)</f>
      </c>
      <c r="DF33" s="115">
        <f>IF('女子複'!AF33="","",'女子複'!AF33)</f>
      </c>
      <c r="DG33" s="115">
        <f>IF('女子複'!AG33="","",'女子複'!AG33)</f>
      </c>
      <c r="DH33" s="115">
        <f>IF('女子複'!AH33="","",'女子複'!AH33)</f>
      </c>
      <c r="DJ33" s="115">
        <f t="shared" si="4"/>
      </c>
      <c r="DK33" s="115">
        <f>IF('混合複'!X33="","",'混合複'!X33)</f>
      </c>
      <c r="DL33" s="115">
        <f>IF('混合複'!Y33="","",'混合複'!Y33)</f>
      </c>
      <c r="DM33" s="115">
        <f>IF('混合複'!Z33="","",'混合複'!Z33)</f>
      </c>
      <c r="DN33" s="115">
        <f>IF('混合複'!AA33="","",'混合複'!AA33)</f>
      </c>
      <c r="DO33" s="115">
        <f>IF('混合複'!AB33="","",'混合複'!AB33)</f>
      </c>
      <c r="DP33" s="115">
        <f>IF('混合複'!AC33="","",'混合複'!AC33)</f>
      </c>
      <c r="DQ33" s="115">
        <f>IF('混合複'!AD33="","",'混合複'!AD33)</f>
      </c>
      <c r="DR33" s="115">
        <f>IF('混合複'!AE33="","",'混合複'!AE33)</f>
      </c>
      <c r="DS33" s="115">
        <f>IF('混合複'!AF33="","",'混合複'!AF33)</f>
      </c>
      <c r="DT33" s="115">
        <f>IF('混合複'!AG33="","",'混合複'!AG33)</f>
      </c>
      <c r="DU33" s="115">
        <f>IF('混合複'!AH33="","",'混合複'!AH33)</f>
      </c>
    </row>
    <row r="34" spans="5:125" ht="11.25">
      <c r="E34" s="119"/>
      <c r="BJ34" s="115">
        <f t="shared" si="0"/>
      </c>
      <c r="BK34" s="115">
        <f>IF('男子単'!X34="","",'男子単'!X34)</f>
      </c>
      <c r="BL34" s="115">
        <f>IF('男子単'!Y34="","",'男子単'!Y34)</f>
      </c>
      <c r="BM34" s="115">
        <f>IF('男子単'!Z34="","",'男子単'!Z34)</f>
      </c>
      <c r="BN34" s="115">
        <f>IF('男子単'!AA34="","",'男子単'!AA34)</f>
      </c>
      <c r="BO34" s="115">
        <f>IF('男子単'!AB34="","",'男子単'!AB34)</f>
      </c>
      <c r="BP34" s="115">
        <f>IF('男子単'!AC34="","",'男子単'!AC34)</f>
      </c>
      <c r="BQ34" s="115">
        <f>IF('男子単'!AD34="","",'男子単'!AD34)</f>
      </c>
      <c r="BR34" s="115">
        <f>IF('男子単'!AE34="","",'男子単'!AE34)</f>
      </c>
      <c r="BS34" s="115">
        <f>IF('男子単'!AF34="","",'男子単'!AF34)</f>
      </c>
      <c r="BT34" s="115">
        <f>IF('男子単'!AG34="","",'男子単'!AG34)</f>
      </c>
      <c r="BU34" s="115">
        <f>IF('男子単'!AH34="","",'男子単'!AH34)</f>
      </c>
      <c r="BW34" s="115">
        <f t="shared" si="1"/>
      </c>
      <c r="BX34" s="115">
        <f>IF('女子単'!X34="","",'女子単'!X34)</f>
      </c>
      <c r="BY34" s="115">
        <f>IF('女子単'!Y34="","",'女子単'!Y34)</f>
      </c>
      <c r="BZ34" s="115">
        <f>IF('女子単'!Z34="","",'女子単'!Z34)</f>
      </c>
      <c r="CA34" s="115">
        <f>IF('女子単'!AA34="","",'女子単'!AA34)</f>
      </c>
      <c r="CB34" s="115">
        <f>IF('女子単'!AB34="","",'女子単'!AB34)</f>
      </c>
      <c r="CC34" s="115">
        <f>IF('女子単'!AC34="","",'女子単'!AC34)</f>
      </c>
      <c r="CD34" s="115">
        <f>IF('女子単'!AD34="","",'女子単'!AD34)</f>
      </c>
      <c r="CE34" s="115">
        <f>IF('女子単'!AE34="","",'女子単'!AE34)</f>
      </c>
      <c r="CF34" s="115">
        <f>IF('女子単'!AF34="","",'女子単'!AF34)</f>
      </c>
      <c r="CG34" s="115">
        <f>IF('女子単'!AG34="","",'女子単'!AG34)</f>
      </c>
      <c r="CH34" s="115">
        <f>IF('女子単'!AH34="","",'女子単'!AH34)</f>
      </c>
      <c r="CJ34" s="115">
        <f t="shared" si="2"/>
      </c>
      <c r="CK34" s="115">
        <f>IF('男子複'!X33="","",'男子複'!X33)</f>
      </c>
      <c r="CL34" s="115">
        <f>IF('男子複'!Y34="","",'男子複'!Y34)</f>
      </c>
      <c r="CM34" s="115">
        <f>IF('男子複'!Z34="","",'男子複'!Z34)</f>
      </c>
      <c r="CN34" s="115">
        <f>IF('男子複'!AA34="","",'男子複'!AA34)</f>
      </c>
      <c r="CO34" s="115">
        <f>IF('男子複'!AB34="","",'男子複'!AB34)</f>
      </c>
      <c r="CP34" s="115">
        <f>IF('男子複'!AC34="","",'男子複'!AC34)</f>
      </c>
      <c r="CQ34" s="115">
        <f>IF('男子複'!AD34="","",'男子複'!AD34)</f>
      </c>
      <c r="CR34" s="115">
        <f>IF('男子複'!AE34="","",'男子複'!AE34)</f>
      </c>
      <c r="CS34" s="115">
        <f>IF('男子複'!AF34="","",'男子複'!AF34)</f>
      </c>
      <c r="CT34" s="115">
        <f>IF('男子複'!AG34="","",'男子複'!AG34)</f>
      </c>
      <c r="CU34" s="115">
        <f>IF('男子複'!AH34="","",'男子複'!AH34)</f>
      </c>
      <c r="CW34" s="115">
        <f t="shared" si="3"/>
      </c>
      <c r="CX34" s="115">
        <f>IF('女子複'!X33="","",'女子複'!X33)</f>
      </c>
      <c r="CY34" s="115">
        <f>IF('女子複'!Y34="","",'女子複'!Y34)</f>
      </c>
      <c r="CZ34" s="115">
        <f>IF('女子複'!Z34="","",'女子複'!Z34)</f>
      </c>
      <c r="DA34" s="115">
        <f>IF('女子複'!AA34="","",'女子複'!AA34)</f>
      </c>
      <c r="DB34" s="115">
        <f>IF('女子複'!AB34="","",'女子複'!AB34)</f>
      </c>
      <c r="DC34" s="115">
        <f>IF('女子複'!AC34="","",'女子複'!AC34)</f>
      </c>
      <c r="DD34" s="115">
        <f>IF('女子複'!AD34="","",'女子複'!AD34)</f>
      </c>
      <c r="DE34" s="115">
        <f>IF('女子複'!AE34="","",'女子複'!AE34)</f>
      </c>
      <c r="DF34" s="115">
        <f>IF('女子複'!AF34="","",'女子複'!AF34)</f>
      </c>
      <c r="DG34" s="115">
        <f>IF('女子複'!AG34="","",'女子複'!AG34)</f>
      </c>
      <c r="DH34" s="115">
        <f>IF('女子複'!AH34="","",'女子複'!AH34)</f>
      </c>
      <c r="DJ34" s="115">
        <f t="shared" si="4"/>
      </c>
      <c r="DK34" s="115">
        <f>IF('混合複'!X33="","",'混合複'!X33)</f>
      </c>
      <c r="DL34" s="115">
        <f>IF('混合複'!Y34="","",'混合複'!Y34)</f>
      </c>
      <c r="DM34" s="115">
        <f>IF('混合複'!Z34="","",'混合複'!Z34)</f>
      </c>
      <c r="DN34" s="115">
        <f>IF('混合複'!AA34="","",'混合複'!AA34)</f>
      </c>
      <c r="DO34" s="115">
        <f>IF('混合複'!AB34="","",'混合複'!AB34)</f>
      </c>
      <c r="DP34" s="115">
        <f>IF('混合複'!AC34="","",'混合複'!AC34)</f>
      </c>
      <c r="DQ34" s="115">
        <f>IF('混合複'!AD34="","",'混合複'!AD34)</f>
      </c>
      <c r="DR34" s="115">
        <f>IF('混合複'!AE34="","",'混合複'!AE34)</f>
      </c>
      <c r="DS34" s="115">
        <f>IF('混合複'!AF34="","",'混合複'!AF34)</f>
      </c>
      <c r="DT34" s="115">
        <f>IF('混合複'!AG34="","",'混合複'!AG34)</f>
      </c>
      <c r="DU34" s="115">
        <f>IF('混合複'!AH34="","",'混合複'!AH34)</f>
      </c>
    </row>
    <row r="35" spans="5:125" ht="11.25">
      <c r="E35" s="119"/>
      <c r="BJ35" s="115">
        <f t="shared" si="0"/>
      </c>
      <c r="BK35" s="115">
        <f>IF('男子単'!X35="","",'男子単'!X35)</f>
      </c>
      <c r="BL35" s="115">
        <f>IF('男子単'!Y35="","",'男子単'!Y35)</f>
      </c>
      <c r="BM35" s="115">
        <f>IF('男子単'!Z35="","",'男子単'!Z35)</f>
      </c>
      <c r="BN35" s="115">
        <f>IF('男子単'!AA35="","",'男子単'!AA35)</f>
      </c>
      <c r="BO35" s="115">
        <f>IF('男子単'!AB35="","",'男子単'!AB35)</f>
      </c>
      <c r="BP35" s="115">
        <f>IF('男子単'!AC35="","",'男子単'!AC35)</f>
      </c>
      <c r="BQ35" s="115">
        <f>IF('男子単'!AD35="","",'男子単'!AD35)</f>
      </c>
      <c r="BR35" s="115">
        <f>IF('男子単'!AE35="","",'男子単'!AE35)</f>
      </c>
      <c r="BS35" s="115">
        <f>IF('男子単'!AF35="","",'男子単'!AF35)</f>
      </c>
      <c r="BT35" s="115">
        <f>IF('男子単'!AG35="","",'男子単'!AG35)</f>
      </c>
      <c r="BU35" s="115">
        <f>IF('男子単'!AH35="","",'男子単'!AH35)</f>
      </c>
      <c r="BW35" s="115">
        <f t="shared" si="1"/>
      </c>
      <c r="BX35" s="115">
        <f>IF('女子単'!X35="","",'女子単'!X35)</f>
      </c>
      <c r="BY35" s="115">
        <f>IF('女子単'!Y35="","",'女子単'!Y35)</f>
      </c>
      <c r="BZ35" s="115">
        <f>IF('女子単'!Z35="","",'女子単'!Z35)</f>
      </c>
      <c r="CA35" s="115">
        <f>IF('女子単'!AA35="","",'女子単'!AA35)</f>
      </c>
      <c r="CB35" s="115">
        <f>IF('女子単'!AB35="","",'女子単'!AB35)</f>
      </c>
      <c r="CC35" s="115">
        <f>IF('女子単'!AC35="","",'女子単'!AC35)</f>
      </c>
      <c r="CD35" s="115">
        <f>IF('女子単'!AD35="","",'女子単'!AD35)</f>
      </c>
      <c r="CE35" s="115">
        <f>IF('女子単'!AE35="","",'女子単'!AE35)</f>
      </c>
      <c r="CF35" s="115">
        <f>IF('女子単'!AF35="","",'女子単'!AF35)</f>
      </c>
      <c r="CG35" s="115">
        <f>IF('女子単'!AG35="","",'女子単'!AG35)</f>
      </c>
      <c r="CH35" s="115">
        <f>IF('女子単'!AH35="","",'女子単'!AH35)</f>
      </c>
      <c r="CJ35" s="115">
        <f t="shared" si="2"/>
      </c>
      <c r="CK35" s="115">
        <f>IF('男子複'!X35="","",'男子複'!X35)</f>
      </c>
      <c r="CL35" s="115">
        <f>IF('男子複'!Y35="","",'男子複'!Y35)</f>
      </c>
      <c r="CM35" s="115">
        <f>IF('男子複'!Z35="","",'男子複'!Z35)</f>
      </c>
      <c r="CN35" s="115">
        <f>IF('男子複'!AA35="","",'男子複'!AA35)</f>
      </c>
      <c r="CO35" s="115">
        <f>IF('男子複'!AB35="","",'男子複'!AB35)</f>
      </c>
      <c r="CP35" s="115">
        <f>IF('男子複'!AC35="","",'男子複'!AC35)</f>
      </c>
      <c r="CQ35" s="115">
        <f>IF('男子複'!AD35="","",'男子複'!AD35)</f>
      </c>
      <c r="CR35" s="115">
        <f>IF('男子複'!AE35="","",'男子複'!AE35)</f>
      </c>
      <c r="CS35" s="115">
        <f>IF('男子複'!AF35="","",'男子複'!AF35)</f>
      </c>
      <c r="CT35" s="115">
        <f>IF('男子複'!AG35="","",'男子複'!AG35)</f>
      </c>
      <c r="CU35" s="115">
        <f>IF('男子複'!AH35="","",'男子複'!AH35)</f>
      </c>
      <c r="CW35" s="115">
        <f t="shared" si="3"/>
      </c>
      <c r="CX35" s="115">
        <f>IF('女子複'!X35="","",'女子複'!X35)</f>
      </c>
      <c r="CY35" s="115">
        <f>IF('女子複'!Y35="","",'女子複'!Y35)</f>
      </c>
      <c r="CZ35" s="115">
        <f>IF('女子複'!Z35="","",'女子複'!Z35)</f>
      </c>
      <c r="DA35" s="115">
        <f>IF('女子複'!AA35="","",'女子複'!AA35)</f>
      </c>
      <c r="DB35" s="115">
        <f>IF('女子複'!AB35="","",'女子複'!AB35)</f>
      </c>
      <c r="DC35" s="115">
        <f>IF('女子複'!AC35="","",'女子複'!AC35)</f>
      </c>
      <c r="DD35" s="115">
        <f>IF('女子複'!AD35="","",'女子複'!AD35)</f>
      </c>
      <c r="DE35" s="115">
        <f>IF('女子複'!AE35="","",'女子複'!AE35)</f>
      </c>
      <c r="DF35" s="115">
        <f>IF('女子複'!AF35="","",'女子複'!AF35)</f>
      </c>
      <c r="DG35" s="115">
        <f>IF('女子複'!AG35="","",'女子複'!AG35)</f>
      </c>
      <c r="DH35" s="115">
        <f>IF('女子複'!AH35="","",'女子複'!AH35)</f>
      </c>
      <c r="DJ35" s="115">
        <f t="shared" si="4"/>
      </c>
      <c r="DK35" s="115">
        <f>IF('混合複'!X35="","",'混合複'!X35)</f>
      </c>
      <c r="DL35" s="115">
        <f>IF('混合複'!Y35="","",'混合複'!Y35)</f>
      </c>
      <c r="DM35" s="115">
        <f>IF('混合複'!Z35="","",'混合複'!Z35)</f>
      </c>
      <c r="DN35" s="115">
        <f>IF('混合複'!AA35="","",'混合複'!AA35)</f>
      </c>
      <c r="DO35" s="115">
        <f>IF('混合複'!AB35="","",'混合複'!AB35)</f>
      </c>
      <c r="DP35" s="115">
        <f>IF('混合複'!AC35="","",'混合複'!AC35)</f>
      </c>
      <c r="DQ35" s="115">
        <f>IF('混合複'!AD35="","",'混合複'!AD35)</f>
      </c>
      <c r="DR35" s="115">
        <f>IF('混合複'!AE35="","",'混合複'!AE35)</f>
      </c>
      <c r="DS35" s="115">
        <f>IF('混合複'!AF35="","",'混合複'!AF35)</f>
      </c>
      <c r="DT35" s="115">
        <f>IF('混合複'!AG35="","",'混合複'!AG35)</f>
      </c>
      <c r="DU35" s="115">
        <f>IF('混合複'!AH35="","",'混合複'!AH35)</f>
      </c>
    </row>
    <row r="36" spans="5:125" ht="11.25">
      <c r="E36" s="119"/>
      <c r="BJ36" s="115">
        <f t="shared" si="0"/>
      </c>
      <c r="BK36" s="115">
        <f>IF('男子単'!X36="","",'男子単'!X36)</f>
      </c>
      <c r="BL36" s="115">
        <f>IF('男子単'!Y36="","",'男子単'!Y36)</f>
      </c>
      <c r="BM36" s="115">
        <f>IF('男子単'!Z36="","",'男子単'!Z36)</f>
      </c>
      <c r="BN36" s="115">
        <f>IF('男子単'!AA36="","",'男子単'!AA36)</f>
      </c>
      <c r="BO36" s="115">
        <f>IF('男子単'!AB36="","",'男子単'!AB36)</f>
      </c>
      <c r="BP36" s="115">
        <f>IF('男子単'!AC36="","",'男子単'!AC36)</f>
      </c>
      <c r="BQ36" s="115">
        <f>IF('男子単'!AD36="","",'男子単'!AD36)</f>
      </c>
      <c r="BR36" s="115">
        <f>IF('男子単'!AE36="","",'男子単'!AE36)</f>
      </c>
      <c r="BS36" s="115">
        <f>IF('男子単'!AF36="","",'男子単'!AF36)</f>
      </c>
      <c r="BT36" s="115">
        <f>IF('男子単'!AG36="","",'男子単'!AG36)</f>
      </c>
      <c r="BU36" s="115">
        <f>IF('男子単'!AH36="","",'男子単'!AH36)</f>
      </c>
      <c r="BW36" s="115">
        <f t="shared" si="1"/>
      </c>
      <c r="BX36" s="115">
        <f>IF('女子単'!X36="","",'女子単'!X36)</f>
      </c>
      <c r="BY36" s="115">
        <f>IF('女子単'!Y36="","",'女子単'!Y36)</f>
      </c>
      <c r="BZ36" s="115">
        <f>IF('女子単'!Z36="","",'女子単'!Z36)</f>
      </c>
      <c r="CA36" s="115">
        <f>IF('女子単'!AA36="","",'女子単'!AA36)</f>
      </c>
      <c r="CB36" s="115">
        <f>IF('女子単'!AB36="","",'女子単'!AB36)</f>
      </c>
      <c r="CC36" s="115">
        <f>IF('女子単'!AC36="","",'女子単'!AC36)</f>
      </c>
      <c r="CD36" s="115">
        <f>IF('女子単'!AD36="","",'女子単'!AD36)</f>
      </c>
      <c r="CE36" s="115">
        <f>IF('女子単'!AE36="","",'女子単'!AE36)</f>
      </c>
      <c r="CF36" s="115">
        <f>IF('女子単'!AF36="","",'女子単'!AF36)</f>
      </c>
      <c r="CG36" s="115">
        <f>IF('女子単'!AG36="","",'女子単'!AG36)</f>
      </c>
      <c r="CH36" s="115">
        <f>IF('女子単'!AH36="","",'女子単'!AH36)</f>
      </c>
      <c r="CJ36" s="115">
        <f t="shared" si="2"/>
      </c>
      <c r="CK36" s="115">
        <f>IF('男子複'!X35="","",'男子複'!X35)</f>
      </c>
      <c r="CL36" s="115">
        <f>IF('男子複'!Y36="","",'男子複'!Y36)</f>
      </c>
      <c r="CM36" s="115">
        <f>IF('男子複'!Z36="","",'男子複'!Z36)</f>
      </c>
      <c r="CN36" s="115">
        <f>IF('男子複'!AA36="","",'男子複'!AA36)</f>
      </c>
      <c r="CO36" s="115">
        <f>IF('男子複'!AB36="","",'男子複'!AB36)</f>
      </c>
      <c r="CP36" s="115">
        <f>IF('男子複'!AC36="","",'男子複'!AC36)</f>
      </c>
      <c r="CQ36" s="115">
        <f>IF('男子複'!AD36="","",'男子複'!AD36)</f>
      </c>
      <c r="CR36" s="115">
        <f>IF('男子複'!AE36="","",'男子複'!AE36)</f>
      </c>
      <c r="CS36" s="115">
        <f>IF('男子複'!AF36="","",'男子複'!AF36)</f>
      </c>
      <c r="CT36" s="115">
        <f>IF('男子複'!AG36="","",'男子複'!AG36)</f>
      </c>
      <c r="CU36" s="115">
        <f>IF('男子複'!AH36="","",'男子複'!AH36)</f>
      </c>
      <c r="CW36" s="115">
        <f t="shared" si="3"/>
      </c>
      <c r="CX36" s="115">
        <f>IF('女子複'!X35="","",'女子複'!X35)</f>
      </c>
      <c r="CY36" s="115">
        <f>IF('女子複'!Y36="","",'女子複'!Y36)</f>
      </c>
      <c r="CZ36" s="115">
        <f>IF('女子複'!Z36="","",'女子複'!Z36)</f>
      </c>
      <c r="DA36" s="115">
        <f>IF('女子複'!AA36="","",'女子複'!AA36)</f>
      </c>
      <c r="DB36" s="115">
        <f>IF('女子複'!AB36="","",'女子複'!AB36)</f>
      </c>
      <c r="DC36" s="115">
        <f>IF('女子複'!AC36="","",'女子複'!AC36)</f>
      </c>
      <c r="DD36" s="115">
        <f>IF('女子複'!AD36="","",'女子複'!AD36)</f>
      </c>
      <c r="DE36" s="115">
        <f>IF('女子複'!AE36="","",'女子複'!AE36)</f>
      </c>
      <c r="DF36" s="115">
        <f>IF('女子複'!AF36="","",'女子複'!AF36)</f>
      </c>
      <c r="DG36" s="115">
        <f>IF('女子複'!AG36="","",'女子複'!AG36)</f>
      </c>
      <c r="DH36" s="115">
        <f>IF('女子複'!AH36="","",'女子複'!AH36)</f>
      </c>
      <c r="DJ36" s="115">
        <f t="shared" si="4"/>
      </c>
      <c r="DK36" s="115">
        <f>IF('混合複'!X35="","",'混合複'!X35)</f>
      </c>
      <c r="DL36" s="115">
        <f>IF('混合複'!Y36="","",'混合複'!Y36)</f>
      </c>
      <c r="DM36" s="115">
        <f>IF('混合複'!Z36="","",'混合複'!Z36)</f>
      </c>
      <c r="DN36" s="115">
        <f>IF('混合複'!AA36="","",'混合複'!AA36)</f>
      </c>
      <c r="DO36" s="115">
        <f>IF('混合複'!AB36="","",'混合複'!AB36)</f>
      </c>
      <c r="DP36" s="115">
        <f>IF('混合複'!AC36="","",'混合複'!AC36)</f>
      </c>
      <c r="DQ36" s="115">
        <f>IF('混合複'!AD36="","",'混合複'!AD36)</f>
      </c>
      <c r="DR36" s="115">
        <f>IF('混合複'!AE36="","",'混合複'!AE36)</f>
      </c>
      <c r="DS36" s="115">
        <f>IF('混合複'!AF36="","",'混合複'!AF36)</f>
      </c>
      <c r="DT36" s="115">
        <f>IF('混合複'!AG36="","",'混合複'!AG36)</f>
      </c>
      <c r="DU36" s="115">
        <f>IF('混合複'!AH36="","",'混合複'!AH36)</f>
      </c>
    </row>
    <row r="37" spans="5:125" ht="11.25">
      <c r="E37" s="119"/>
      <c r="BJ37" s="115">
        <f t="shared" si="0"/>
      </c>
      <c r="BK37" s="115">
        <f>IF('男子単'!X37="","",'男子単'!X37)</f>
      </c>
      <c r="BL37" s="115">
        <f>IF('男子単'!Y37="","",'男子単'!Y37)</f>
      </c>
      <c r="BM37" s="115">
        <f>IF('男子単'!Z37="","",'男子単'!Z37)</f>
      </c>
      <c r="BN37" s="115">
        <f>IF('男子単'!AA37="","",'男子単'!AA37)</f>
      </c>
      <c r="BO37" s="115">
        <f>IF('男子単'!AB37="","",'男子単'!AB37)</f>
      </c>
      <c r="BP37" s="115">
        <f>IF('男子単'!AC37="","",'男子単'!AC37)</f>
      </c>
      <c r="BQ37" s="115">
        <f>IF('男子単'!AD37="","",'男子単'!AD37)</f>
      </c>
      <c r="BR37" s="115">
        <f>IF('男子単'!AE37="","",'男子単'!AE37)</f>
      </c>
      <c r="BS37" s="115">
        <f>IF('男子単'!AF37="","",'男子単'!AF37)</f>
      </c>
      <c r="BT37" s="115">
        <f>IF('男子単'!AG37="","",'男子単'!AG37)</f>
      </c>
      <c r="BU37" s="115">
        <f>IF('男子単'!AH37="","",'男子単'!AH37)</f>
      </c>
      <c r="BW37" s="115">
        <f t="shared" si="1"/>
      </c>
      <c r="BX37" s="115">
        <f>IF('女子単'!X37="","",'女子単'!X37)</f>
      </c>
      <c r="BY37" s="115">
        <f>IF('女子単'!Y37="","",'女子単'!Y37)</f>
      </c>
      <c r="BZ37" s="115">
        <f>IF('女子単'!Z37="","",'女子単'!Z37)</f>
      </c>
      <c r="CA37" s="115">
        <f>IF('女子単'!AA37="","",'女子単'!AA37)</f>
      </c>
      <c r="CB37" s="115">
        <f>IF('女子単'!AB37="","",'女子単'!AB37)</f>
      </c>
      <c r="CC37" s="115">
        <f>IF('女子単'!AC37="","",'女子単'!AC37)</f>
      </c>
      <c r="CD37" s="115">
        <f>IF('女子単'!AD37="","",'女子単'!AD37)</f>
      </c>
      <c r="CE37" s="115">
        <f>IF('女子単'!AE37="","",'女子単'!AE37)</f>
      </c>
      <c r="CF37" s="115">
        <f>IF('女子単'!AF37="","",'女子単'!AF37)</f>
      </c>
      <c r="CG37" s="115">
        <f>IF('女子単'!AG37="","",'女子単'!AG37)</f>
      </c>
      <c r="CH37" s="115">
        <f>IF('女子単'!AH37="","",'女子単'!AH37)</f>
      </c>
      <c r="CJ37" s="115">
        <f t="shared" si="2"/>
      </c>
      <c r="CK37" s="115">
        <f>IF('男子複'!X37="","",'男子複'!X37)</f>
      </c>
      <c r="CL37" s="115">
        <f>IF('男子複'!Y37="","",'男子複'!Y37)</f>
      </c>
      <c r="CM37" s="115">
        <f>IF('男子複'!Z37="","",'男子複'!Z37)</f>
      </c>
      <c r="CN37" s="115">
        <f>IF('男子複'!AA37="","",'男子複'!AA37)</f>
      </c>
      <c r="CO37" s="115">
        <f>IF('男子複'!AB37="","",'男子複'!AB37)</f>
      </c>
      <c r="CP37" s="115">
        <f>IF('男子複'!AC37="","",'男子複'!AC37)</f>
      </c>
      <c r="CQ37" s="115">
        <f>IF('男子複'!AD37="","",'男子複'!AD37)</f>
      </c>
      <c r="CR37" s="115">
        <f>IF('男子複'!AE37="","",'男子複'!AE37)</f>
      </c>
      <c r="CS37" s="115">
        <f>IF('男子複'!AF37="","",'男子複'!AF37)</f>
      </c>
      <c r="CT37" s="115">
        <f>IF('男子複'!AG37="","",'男子複'!AG37)</f>
      </c>
      <c r="CU37" s="115">
        <f>IF('男子複'!AH37="","",'男子複'!AH37)</f>
      </c>
      <c r="CW37" s="115">
        <f t="shared" si="3"/>
      </c>
      <c r="CX37" s="115">
        <f>IF('女子複'!X37="","",'女子複'!X37)</f>
      </c>
      <c r="CY37" s="115">
        <f>IF('女子複'!Y37="","",'女子複'!Y37)</f>
      </c>
      <c r="CZ37" s="115">
        <f>IF('女子複'!Z37="","",'女子複'!Z37)</f>
      </c>
      <c r="DA37" s="115">
        <f>IF('女子複'!AA37="","",'女子複'!AA37)</f>
      </c>
      <c r="DB37" s="115">
        <f>IF('女子複'!AB37="","",'女子複'!AB37)</f>
      </c>
      <c r="DC37" s="115">
        <f>IF('女子複'!AC37="","",'女子複'!AC37)</f>
      </c>
      <c r="DD37" s="115">
        <f>IF('女子複'!AD37="","",'女子複'!AD37)</f>
      </c>
      <c r="DE37" s="115">
        <f>IF('女子複'!AE37="","",'女子複'!AE37)</f>
      </c>
      <c r="DF37" s="115">
        <f>IF('女子複'!AF37="","",'女子複'!AF37)</f>
      </c>
      <c r="DG37" s="115">
        <f>IF('女子複'!AG37="","",'女子複'!AG37)</f>
      </c>
      <c r="DH37" s="115">
        <f>IF('女子複'!AH37="","",'女子複'!AH37)</f>
      </c>
      <c r="DJ37" s="115">
        <f t="shared" si="4"/>
      </c>
      <c r="DK37" s="115">
        <f>IF('混合複'!X37="","",'混合複'!X37)</f>
      </c>
      <c r="DL37" s="115">
        <f>IF('混合複'!Y37="","",'混合複'!Y37)</f>
      </c>
      <c r="DM37" s="115">
        <f>IF('混合複'!Z37="","",'混合複'!Z37)</f>
      </c>
      <c r="DN37" s="115">
        <f>IF('混合複'!AA37="","",'混合複'!AA37)</f>
      </c>
      <c r="DO37" s="115">
        <f>IF('混合複'!AB37="","",'混合複'!AB37)</f>
      </c>
      <c r="DP37" s="115">
        <f>IF('混合複'!AC37="","",'混合複'!AC37)</f>
      </c>
      <c r="DQ37" s="115">
        <f>IF('混合複'!AD37="","",'混合複'!AD37)</f>
      </c>
      <c r="DR37" s="115">
        <f>IF('混合複'!AE37="","",'混合複'!AE37)</f>
      </c>
      <c r="DS37" s="115">
        <f>IF('混合複'!AF37="","",'混合複'!AF37)</f>
      </c>
      <c r="DT37" s="115">
        <f>IF('混合複'!AG37="","",'混合複'!AG37)</f>
      </c>
      <c r="DU37" s="115">
        <f>IF('混合複'!AH37="","",'混合複'!AH37)</f>
      </c>
    </row>
    <row r="38" spans="5:125" ht="11.25">
      <c r="E38" s="119"/>
      <c r="BJ38" s="115">
        <f t="shared" si="0"/>
      </c>
      <c r="BK38" s="115">
        <f>IF('男子単'!X38="","",'男子単'!X38)</f>
      </c>
      <c r="BL38" s="115">
        <f>IF('男子単'!Y38="","",'男子単'!Y38)</f>
      </c>
      <c r="BM38" s="115">
        <f>IF('男子単'!Z38="","",'男子単'!Z38)</f>
      </c>
      <c r="BN38" s="115">
        <f>IF('男子単'!AA38="","",'男子単'!AA38)</f>
      </c>
      <c r="BO38" s="115">
        <f>IF('男子単'!AB38="","",'男子単'!AB38)</f>
      </c>
      <c r="BP38" s="115">
        <f>IF('男子単'!AC38="","",'男子単'!AC38)</f>
      </c>
      <c r="BQ38" s="115">
        <f>IF('男子単'!AD38="","",'男子単'!AD38)</f>
      </c>
      <c r="BR38" s="115">
        <f>IF('男子単'!AE38="","",'男子単'!AE38)</f>
      </c>
      <c r="BS38" s="115">
        <f>IF('男子単'!AF38="","",'男子単'!AF38)</f>
      </c>
      <c r="BT38" s="115">
        <f>IF('男子単'!AG38="","",'男子単'!AG38)</f>
      </c>
      <c r="BU38" s="115">
        <f>IF('男子単'!AH38="","",'男子単'!AH38)</f>
      </c>
      <c r="BW38" s="115">
        <f t="shared" si="1"/>
      </c>
      <c r="BX38" s="115">
        <f>IF('女子単'!X38="","",'女子単'!X38)</f>
      </c>
      <c r="BY38" s="115">
        <f>IF('女子単'!Y38="","",'女子単'!Y38)</f>
      </c>
      <c r="BZ38" s="115">
        <f>IF('女子単'!Z38="","",'女子単'!Z38)</f>
      </c>
      <c r="CA38" s="115">
        <f>IF('女子単'!AA38="","",'女子単'!AA38)</f>
      </c>
      <c r="CB38" s="115">
        <f>IF('女子単'!AB38="","",'女子単'!AB38)</f>
      </c>
      <c r="CC38" s="115">
        <f>IF('女子単'!AC38="","",'女子単'!AC38)</f>
      </c>
      <c r="CD38" s="115">
        <f>IF('女子単'!AD38="","",'女子単'!AD38)</f>
      </c>
      <c r="CE38" s="115">
        <f>IF('女子単'!AE38="","",'女子単'!AE38)</f>
      </c>
      <c r="CF38" s="115">
        <f>IF('女子単'!AF38="","",'女子単'!AF38)</f>
      </c>
      <c r="CG38" s="115">
        <f>IF('女子単'!AG38="","",'女子単'!AG38)</f>
      </c>
      <c r="CH38" s="115">
        <f>IF('女子単'!AH38="","",'女子単'!AH38)</f>
      </c>
      <c r="CJ38" s="115">
        <f t="shared" si="2"/>
      </c>
      <c r="CK38" s="115">
        <f>IF('男子複'!X37="","",'男子複'!X37)</f>
      </c>
      <c r="CL38" s="115">
        <f>IF('男子複'!Y38="","",'男子複'!Y38)</f>
      </c>
      <c r="CM38" s="115">
        <f>IF('男子複'!Z38="","",'男子複'!Z38)</f>
      </c>
      <c r="CN38" s="115">
        <f>IF('男子複'!AA38="","",'男子複'!AA38)</f>
      </c>
      <c r="CO38" s="115">
        <f>IF('男子複'!AB38="","",'男子複'!AB38)</f>
      </c>
      <c r="CP38" s="115">
        <f>IF('男子複'!AC38="","",'男子複'!AC38)</f>
      </c>
      <c r="CQ38" s="115">
        <f>IF('男子複'!AD38="","",'男子複'!AD38)</f>
      </c>
      <c r="CR38" s="115">
        <f>IF('男子複'!AE38="","",'男子複'!AE38)</f>
      </c>
      <c r="CS38" s="115">
        <f>IF('男子複'!AF38="","",'男子複'!AF38)</f>
      </c>
      <c r="CT38" s="115">
        <f>IF('男子複'!AG38="","",'男子複'!AG38)</f>
      </c>
      <c r="CU38" s="115">
        <f>IF('男子複'!AH38="","",'男子複'!AH38)</f>
      </c>
      <c r="CW38" s="115">
        <f t="shared" si="3"/>
      </c>
      <c r="CX38" s="115">
        <f>IF('女子複'!X37="","",'女子複'!X37)</f>
      </c>
      <c r="CY38" s="115">
        <f>IF('女子複'!Y38="","",'女子複'!Y38)</f>
      </c>
      <c r="CZ38" s="115">
        <f>IF('女子複'!Z38="","",'女子複'!Z38)</f>
      </c>
      <c r="DA38" s="115">
        <f>IF('女子複'!AA38="","",'女子複'!AA38)</f>
      </c>
      <c r="DB38" s="115">
        <f>IF('女子複'!AB38="","",'女子複'!AB38)</f>
      </c>
      <c r="DC38" s="115">
        <f>IF('女子複'!AC38="","",'女子複'!AC38)</f>
      </c>
      <c r="DD38" s="115">
        <f>IF('女子複'!AD38="","",'女子複'!AD38)</f>
      </c>
      <c r="DE38" s="115">
        <f>IF('女子複'!AE38="","",'女子複'!AE38)</f>
      </c>
      <c r="DF38" s="115">
        <f>IF('女子複'!AF38="","",'女子複'!AF38)</f>
      </c>
      <c r="DG38" s="115">
        <f>IF('女子複'!AG38="","",'女子複'!AG38)</f>
      </c>
      <c r="DH38" s="115">
        <f>IF('女子複'!AH38="","",'女子複'!AH38)</f>
      </c>
      <c r="DJ38" s="115">
        <f t="shared" si="4"/>
      </c>
      <c r="DK38" s="115">
        <f>IF('混合複'!X37="","",'混合複'!X37)</f>
      </c>
      <c r="DL38" s="115">
        <f>IF('混合複'!Y38="","",'混合複'!Y38)</f>
      </c>
      <c r="DM38" s="115">
        <f>IF('混合複'!Z38="","",'混合複'!Z38)</f>
      </c>
      <c r="DN38" s="115">
        <f>IF('混合複'!AA38="","",'混合複'!AA38)</f>
      </c>
      <c r="DO38" s="115">
        <f>IF('混合複'!AB38="","",'混合複'!AB38)</f>
      </c>
      <c r="DP38" s="115">
        <f>IF('混合複'!AC38="","",'混合複'!AC38)</f>
      </c>
      <c r="DQ38" s="115">
        <f>IF('混合複'!AD38="","",'混合複'!AD38)</f>
      </c>
      <c r="DR38" s="115">
        <f>IF('混合複'!AE38="","",'混合複'!AE38)</f>
      </c>
      <c r="DS38" s="115">
        <f>IF('混合複'!AF38="","",'混合複'!AF38)</f>
      </c>
      <c r="DT38" s="115">
        <f>IF('混合複'!AG38="","",'混合複'!AG38)</f>
      </c>
      <c r="DU38" s="115">
        <f>IF('混合複'!AH38="","",'混合複'!AH38)</f>
      </c>
    </row>
    <row r="39" spans="5:125" ht="11.25">
      <c r="E39" s="119"/>
      <c r="BJ39" s="115">
        <f t="shared" si="0"/>
      </c>
      <c r="BK39" s="115">
        <f>IF('男子単'!X39="","",'男子単'!X39)</f>
      </c>
      <c r="BL39" s="115">
        <f>IF('男子単'!Y39="","",'男子単'!Y39)</f>
      </c>
      <c r="BM39" s="115">
        <f>IF('男子単'!Z39="","",'男子単'!Z39)</f>
      </c>
      <c r="BN39" s="115">
        <f>IF('男子単'!AA39="","",'男子単'!AA39)</f>
      </c>
      <c r="BO39" s="115">
        <f>IF('男子単'!AB39="","",'男子単'!AB39)</f>
      </c>
      <c r="BP39" s="115">
        <f>IF('男子単'!AC39="","",'男子単'!AC39)</f>
      </c>
      <c r="BQ39" s="115">
        <f>IF('男子単'!AD39="","",'男子単'!AD39)</f>
      </c>
      <c r="BR39" s="115">
        <f>IF('男子単'!AE39="","",'男子単'!AE39)</f>
      </c>
      <c r="BS39" s="115">
        <f>IF('男子単'!AF39="","",'男子単'!AF39)</f>
      </c>
      <c r="BT39" s="115">
        <f>IF('男子単'!AG39="","",'男子単'!AG39)</f>
      </c>
      <c r="BU39" s="115">
        <f>IF('男子単'!AH39="","",'男子単'!AH39)</f>
      </c>
      <c r="BW39" s="115">
        <f t="shared" si="1"/>
      </c>
      <c r="BX39" s="115">
        <f>IF('女子単'!X39="","",'女子単'!X39)</f>
      </c>
      <c r="BY39" s="115">
        <f>IF('女子単'!Y39="","",'女子単'!Y39)</f>
      </c>
      <c r="BZ39" s="115">
        <f>IF('女子単'!Z39="","",'女子単'!Z39)</f>
      </c>
      <c r="CA39" s="115">
        <f>IF('女子単'!AA39="","",'女子単'!AA39)</f>
      </c>
      <c r="CB39" s="115">
        <f>IF('女子単'!AB39="","",'女子単'!AB39)</f>
      </c>
      <c r="CC39" s="115">
        <f>IF('女子単'!AC39="","",'女子単'!AC39)</f>
      </c>
      <c r="CD39" s="115">
        <f>IF('女子単'!AD39="","",'女子単'!AD39)</f>
      </c>
      <c r="CE39" s="115">
        <f>IF('女子単'!AE39="","",'女子単'!AE39)</f>
      </c>
      <c r="CF39" s="115">
        <f>IF('女子単'!AF39="","",'女子単'!AF39)</f>
      </c>
      <c r="CG39" s="115">
        <f>IF('女子単'!AG39="","",'女子単'!AG39)</f>
      </c>
      <c r="CH39" s="115">
        <f>IF('女子単'!AH39="","",'女子単'!AH39)</f>
      </c>
      <c r="CJ39" s="115">
        <f t="shared" si="2"/>
      </c>
      <c r="CK39" s="115">
        <f>IF('男子複'!X39="","",'男子複'!X39)</f>
      </c>
      <c r="CL39" s="115">
        <f>IF('男子複'!Y39="","",'男子複'!Y39)</f>
      </c>
      <c r="CM39" s="115">
        <f>IF('男子複'!Z39="","",'男子複'!Z39)</f>
      </c>
      <c r="CN39" s="115">
        <f>IF('男子複'!AA39="","",'男子複'!AA39)</f>
      </c>
      <c r="CO39" s="115">
        <f>IF('男子複'!AB39="","",'男子複'!AB39)</f>
      </c>
      <c r="CP39" s="115">
        <f>IF('男子複'!AC39="","",'男子複'!AC39)</f>
      </c>
      <c r="CQ39" s="115">
        <f>IF('男子複'!AD39="","",'男子複'!AD39)</f>
      </c>
      <c r="CR39" s="115">
        <f>IF('男子複'!AE39="","",'男子複'!AE39)</f>
      </c>
      <c r="CS39" s="115">
        <f>IF('男子複'!AF39="","",'男子複'!AF39)</f>
      </c>
      <c r="CT39" s="115">
        <f>IF('男子複'!AG39="","",'男子複'!AG39)</f>
      </c>
      <c r="CU39" s="115">
        <f>IF('男子複'!AH39="","",'男子複'!AH39)</f>
      </c>
      <c r="CW39" s="115">
        <f t="shared" si="3"/>
      </c>
      <c r="CX39" s="115">
        <f>IF('女子複'!X39="","",'女子複'!X39)</f>
      </c>
      <c r="CY39" s="115">
        <f>IF('女子複'!Y39="","",'女子複'!Y39)</f>
      </c>
      <c r="CZ39" s="115">
        <f>IF('女子複'!Z39="","",'女子複'!Z39)</f>
      </c>
      <c r="DA39" s="115">
        <f>IF('女子複'!AA39="","",'女子複'!AA39)</f>
      </c>
      <c r="DB39" s="115">
        <f>IF('女子複'!AB39="","",'女子複'!AB39)</f>
      </c>
      <c r="DC39" s="115">
        <f>IF('女子複'!AC39="","",'女子複'!AC39)</f>
      </c>
      <c r="DD39" s="115">
        <f>IF('女子複'!AD39="","",'女子複'!AD39)</f>
      </c>
      <c r="DE39" s="115">
        <f>IF('女子複'!AE39="","",'女子複'!AE39)</f>
      </c>
      <c r="DF39" s="115">
        <f>IF('女子複'!AF39="","",'女子複'!AF39)</f>
      </c>
      <c r="DG39" s="115">
        <f>IF('女子複'!AG39="","",'女子複'!AG39)</f>
      </c>
      <c r="DH39" s="115">
        <f>IF('女子複'!AH39="","",'女子複'!AH39)</f>
      </c>
      <c r="DJ39" s="115">
        <f t="shared" si="4"/>
      </c>
      <c r="DK39" s="115">
        <f>IF('混合複'!X39="","",'混合複'!X39)</f>
      </c>
      <c r="DL39" s="115">
        <f>IF('混合複'!Y39="","",'混合複'!Y39)</f>
      </c>
      <c r="DM39" s="115">
        <f>IF('混合複'!Z39="","",'混合複'!Z39)</f>
      </c>
      <c r="DN39" s="115">
        <f>IF('混合複'!AA39="","",'混合複'!AA39)</f>
      </c>
      <c r="DO39" s="115">
        <f>IF('混合複'!AB39="","",'混合複'!AB39)</f>
      </c>
      <c r="DP39" s="115">
        <f>IF('混合複'!AC39="","",'混合複'!AC39)</f>
      </c>
      <c r="DQ39" s="115">
        <f>IF('混合複'!AD39="","",'混合複'!AD39)</f>
      </c>
      <c r="DR39" s="115">
        <f>IF('混合複'!AE39="","",'混合複'!AE39)</f>
      </c>
      <c r="DS39" s="115">
        <f>IF('混合複'!AF39="","",'混合複'!AF39)</f>
      </c>
      <c r="DT39" s="115">
        <f>IF('混合複'!AG39="","",'混合複'!AG39)</f>
      </c>
      <c r="DU39" s="115">
        <f>IF('混合複'!AH39="","",'混合複'!AH39)</f>
      </c>
    </row>
    <row r="40" spans="5:125" ht="11.25">
      <c r="E40" s="119"/>
      <c r="BJ40" s="115">
        <f t="shared" si="0"/>
      </c>
      <c r="BK40" s="115">
        <f>IF('男子単'!X40="","",'男子単'!X40)</f>
      </c>
      <c r="BL40" s="115">
        <f>IF('男子単'!Y40="","",'男子単'!Y40)</f>
      </c>
      <c r="BM40" s="115">
        <f>IF('男子単'!Z40="","",'男子単'!Z40)</f>
      </c>
      <c r="BN40" s="115">
        <f>IF('男子単'!AA40="","",'男子単'!AA40)</f>
      </c>
      <c r="BO40" s="115">
        <f>IF('男子単'!AB40="","",'男子単'!AB40)</f>
      </c>
      <c r="BP40" s="115">
        <f>IF('男子単'!AC40="","",'男子単'!AC40)</f>
      </c>
      <c r="BQ40" s="115">
        <f>IF('男子単'!AD40="","",'男子単'!AD40)</f>
      </c>
      <c r="BR40" s="115">
        <f>IF('男子単'!AE40="","",'男子単'!AE40)</f>
      </c>
      <c r="BS40" s="115">
        <f>IF('男子単'!AF40="","",'男子単'!AF40)</f>
      </c>
      <c r="BT40" s="115">
        <f>IF('男子単'!AG40="","",'男子単'!AG40)</f>
      </c>
      <c r="BU40" s="115">
        <f>IF('男子単'!AH40="","",'男子単'!AH40)</f>
      </c>
      <c r="BW40" s="115">
        <f t="shared" si="1"/>
      </c>
      <c r="BX40" s="115">
        <f>IF('女子単'!X40="","",'女子単'!X40)</f>
      </c>
      <c r="BY40" s="115">
        <f>IF('女子単'!Y40="","",'女子単'!Y40)</f>
      </c>
      <c r="BZ40" s="115">
        <f>IF('女子単'!Z40="","",'女子単'!Z40)</f>
      </c>
      <c r="CA40" s="115">
        <f>IF('女子単'!AA40="","",'女子単'!AA40)</f>
      </c>
      <c r="CB40" s="115">
        <f>IF('女子単'!AB40="","",'女子単'!AB40)</f>
      </c>
      <c r="CC40" s="115">
        <f>IF('女子単'!AC40="","",'女子単'!AC40)</f>
      </c>
      <c r="CD40" s="115">
        <f>IF('女子単'!AD40="","",'女子単'!AD40)</f>
      </c>
      <c r="CE40" s="115">
        <f>IF('女子単'!AE40="","",'女子単'!AE40)</f>
      </c>
      <c r="CF40" s="115">
        <f>IF('女子単'!AF40="","",'女子単'!AF40)</f>
      </c>
      <c r="CG40" s="115">
        <f>IF('女子単'!AG40="","",'女子単'!AG40)</f>
      </c>
      <c r="CH40" s="115">
        <f>IF('女子単'!AH40="","",'女子単'!AH40)</f>
      </c>
      <c r="CJ40" s="115">
        <f t="shared" si="2"/>
      </c>
      <c r="CK40" s="115">
        <f>IF('男子複'!X39="","",'男子複'!X39)</f>
      </c>
      <c r="CL40" s="115">
        <f>IF('男子複'!Y40="","",'男子複'!Y40)</f>
      </c>
      <c r="CM40" s="115">
        <f>IF('男子複'!Z40="","",'男子複'!Z40)</f>
      </c>
      <c r="CN40" s="115">
        <f>IF('男子複'!AA40="","",'男子複'!AA40)</f>
      </c>
      <c r="CO40" s="115">
        <f>IF('男子複'!AB40="","",'男子複'!AB40)</f>
      </c>
      <c r="CP40" s="115">
        <f>IF('男子複'!AC40="","",'男子複'!AC40)</f>
      </c>
      <c r="CQ40" s="115">
        <f>IF('男子複'!AD40="","",'男子複'!AD40)</f>
      </c>
      <c r="CR40" s="115">
        <f>IF('男子複'!AE40="","",'男子複'!AE40)</f>
      </c>
      <c r="CS40" s="115">
        <f>IF('男子複'!AF40="","",'男子複'!AF40)</f>
      </c>
      <c r="CT40" s="115">
        <f>IF('男子複'!AG40="","",'男子複'!AG40)</f>
      </c>
      <c r="CU40" s="115">
        <f>IF('男子複'!AH40="","",'男子複'!AH40)</f>
      </c>
      <c r="CW40" s="115">
        <f t="shared" si="3"/>
      </c>
      <c r="CX40" s="115">
        <f>IF('女子複'!X39="","",'女子複'!X39)</f>
      </c>
      <c r="CY40" s="115">
        <f>IF('女子複'!Y40="","",'女子複'!Y40)</f>
      </c>
      <c r="CZ40" s="115">
        <f>IF('女子複'!Z40="","",'女子複'!Z40)</f>
      </c>
      <c r="DA40" s="115">
        <f>IF('女子複'!AA40="","",'女子複'!AA40)</f>
      </c>
      <c r="DB40" s="115">
        <f>IF('女子複'!AB40="","",'女子複'!AB40)</f>
      </c>
      <c r="DC40" s="115">
        <f>IF('女子複'!AC40="","",'女子複'!AC40)</f>
      </c>
      <c r="DD40" s="115">
        <f>IF('女子複'!AD40="","",'女子複'!AD40)</f>
      </c>
      <c r="DE40" s="115">
        <f>IF('女子複'!AE40="","",'女子複'!AE40)</f>
      </c>
      <c r="DF40" s="115">
        <f>IF('女子複'!AF40="","",'女子複'!AF40)</f>
      </c>
      <c r="DG40" s="115">
        <f>IF('女子複'!AG40="","",'女子複'!AG40)</f>
      </c>
      <c r="DH40" s="115">
        <f>IF('女子複'!AH40="","",'女子複'!AH40)</f>
      </c>
      <c r="DJ40" s="115">
        <f t="shared" si="4"/>
      </c>
      <c r="DK40" s="115">
        <f>IF('混合複'!X39="","",'混合複'!X39)</f>
      </c>
      <c r="DL40" s="115">
        <f>IF('混合複'!Y40="","",'混合複'!Y40)</f>
      </c>
      <c r="DM40" s="115">
        <f>IF('混合複'!Z40="","",'混合複'!Z40)</f>
      </c>
      <c r="DN40" s="115">
        <f>IF('混合複'!AA40="","",'混合複'!AA40)</f>
      </c>
      <c r="DO40" s="115">
        <f>IF('混合複'!AB40="","",'混合複'!AB40)</f>
      </c>
      <c r="DP40" s="115">
        <f>IF('混合複'!AC40="","",'混合複'!AC40)</f>
      </c>
      <c r="DQ40" s="115">
        <f>IF('混合複'!AD40="","",'混合複'!AD40)</f>
      </c>
      <c r="DR40" s="115">
        <f>IF('混合複'!AE40="","",'混合複'!AE40)</f>
      </c>
      <c r="DS40" s="115">
        <f>IF('混合複'!AF40="","",'混合複'!AF40)</f>
      </c>
      <c r="DT40" s="115">
        <f>IF('混合複'!AG40="","",'混合複'!AG40)</f>
      </c>
      <c r="DU40" s="115">
        <f>IF('混合複'!AH40="","",'混合複'!AH40)</f>
      </c>
    </row>
    <row r="41" spans="5:125" ht="11.25">
      <c r="E41" s="119"/>
      <c r="BJ41" s="115">
        <f t="shared" si="0"/>
      </c>
      <c r="BK41" s="115">
        <f>IF('男子単'!X41="","",'男子単'!X41)</f>
      </c>
      <c r="BL41" s="115">
        <f>IF('男子単'!Y41="","",'男子単'!Y41)</f>
      </c>
      <c r="BM41" s="115">
        <f>IF('男子単'!Z41="","",'男子単'!Z41)</f>
      </c>
      <c r="BN41" s="115">
        <f>IF('男子単'!AA41="","",'男子単'!AA41)</f>
      </c>
      <c r="BO41" s="115">
        <f>IF('男子単'!AB41="","",'男子単'!AB41)</f>
      </c>
      <c r="BP41" s="115">
        <f>IF('男子単'!AC41="","",'男子単'!AC41)</f>
      </c>
      <c r="BQ41" s="115">
        <f>IF('男子単'!AD41="","",'男子単'!AD41)</f>
      </c>
      <c r="BR41" s="115">
        <f>IF('男子単'!AE41="","",'男子単'!AE41)</f>
      </c>
      <c r="BS41" s="115">
        <f>IF('男子単'!AF41="","",'男子単'!AF41)</f>
      </c>
      <c r="BT41" s="115">
        <f>IF('男子単'!AG41="","",'男子単'!AG41)</f>
      </c>
      <c r="BU41" s="115">
        <f>IF('男子単'!AH41="","",'男子単'!AH41)</f>
      </c>
      <c r="BW41" s="115">
        <f t="shared" si="1"/>
      </c>
      <c r="BX41" s="115">
        <f>IF('女子単'!X41="","",'女子単'!X41)</f>
      </c>
      <c r="BY41" s="115">
        <f>IF('女子単'!Y41="","",'女子単'!Y41)</f>
      </c>
      <c r="BZ41" s="115">
        <f>IF('女子単'!Z41="","",'女子単'!Z41)</f>
      </c>
      <c r="CA41" s="115">
        <f>IF('女子単'!AA41="","",'女子単'!AA41)</f>
      </c>
      <c r="CB41" s="115">
        <f>IF('女子単'!AB41="","",'女子単'!AB41)</f>
      </c>
      <c r="CC41" s="115">
        <f>IF('女子単'!AC41="","",'女子単'!AC41)</f>
      </c>
      <c r="CD41" s="115">
        <f>IF('女子単'!AD41="","",'女子単'!AD41)</f>
      </c>
      <c r="CE41" s="115">
        <f>IF('女子単'!AE41="","",'女子単'!AE41)</f>
      </c>
      <c r="CF41" s="115">
        <f>IF('女子単'!AF41="","",'女子単'!AF41)</f>
      </c>
      <c r="CG41" s="115">
        <f>IF('女子単'!AG41="","",'女子単'!AG41)</f>
      </c>
      <c r="CH41" s="115">
        <f>IF('女子単'!AH41="","",'女子単'!AH41)</f>
      </c>
      <c r="CJ41" s="115">
        <f t="shared" si="2"/>
      </c>
      <c r="CK41" s="115">
        <f>IF('男子複'!X41="","",'男子複'!X41)</f>
      </c>
      <c r="CL41" s="115">
        <f>IF('男子複'!Y41="","",'男子複'!Y41)</f>
      </c>
      <c r="CM41" s="115">
        <f>IF('男子複'!Z41="","",'男子複'!Z41)</f>
      </c>
      <c r="CN41" s="115">
        <f>IF('男子複'!AA41="","",'男子複'!AA41)</f>
      </c>
      <c r="CO41" s="115">
        <f>IF('男子複'!AB41="","",'男子複'!AB41)</f>
      </c>
      <c r="CP41" s="115">
        <f>IF('男子複'!AC41="","",'男子複'!AC41)</f>
      </c>
      <c r="CQ41" s="115">
        <f>IF('男子複'!AD41="","",'男子複'!AD41)</f>
      </c>
      <c r="CR41" s="115">
        <f>IF('男子複'!AE41="","",'男子複'!AE41)</f>
      </c>
      <c r="CS41" s="115">
        <f>IF('男子複'!AF41="","",'男子複'!AF41)</f>
      </c>
      <c r="CT41" s="115">
        <f>IF('男子複'!AG41="","",'男子複'!AG41)</f>
      </c>
      <c r="CU41" s="115">
        <f>IF('男子複'!AH41="","",'男子複'!AH41)</f>
      </c>
      <c r="CW41" s="115">
        <f t="shared" si="3"/>
      </c>
      <c r="CX41" s="115">
        <f>IF('女子複'!X41="","",'女子複'!X41)</f>
      </c>
      <c r="CY41" s="115">
        <f>IF('女子複'!Y41="","",'女子複'!Y41)</f>
      </c>
      <c r="CZ41" s="115">
        <f>IF('女子複'!Z41="","",'女子複'!Z41)</f>
      </c>
      <c r="DA41" s="115">
        <f>IF('女子複'!AA41="","",'女子複'!AA41)</f>
      </c>
      <c r="DB41" s="115">
        <f>IF('女子複'!AB41="","",'女子複'!AB41)</f>
      </c>
      <c r="DC41" s="115">
        <f>IF('女子複'!AC41="","",'女子複'!AC41)</f>
      </c>
      <c r="DD41" s="115">
        <f>IF('女子複'!AD41="","",'女子複'!AD41)</f>
      </c>
      <c r="DE41" s="115">
        <f>IF('女子複'!AE41="","",'女子複'!AE41)</f>
      </c>
      <c r="DF41" s="115">
        <f>IF('女子複'!AF41="","",'女子複'!AF41)</f>
      </c>
      <c r="DG41" s="115">
        <f>IF('女子複'!AG41="","",'女子複'!AG41)</f>
      </c>
      <c r="DH41" s="115">
        <f>IF('女子複'!AH41="","",'女子複'!AH41)</f>
      </c>
      <c r="DJ41" s="115">
        <f t="shared" si="4"/>
      </c>
      <c r="DK41" s="115">
        <f>IF('混合複'!X41="","",'混合複'!X41)</f>
      </c>
      <c r="DL41" s="115">
        <f>IF('混合複'!Y41="","",'混合複'!Y41)</f>
      </c>
      <c r="DM41" s="115">
        <f>IF('混合複'!Z41="","",'混合複'!Z41)</f>
      </c>
      <c r="DN41" s="115">
        <f>IF('混合複'!AA41="","",'混合複'!AA41)</f>
      </c>
      <c r="DO41" s="115">
        <f>IF('混合複'!AB41="","",'混合複'!AB41)</f>
      </c>
      <c r="DP41" s="115">
        <f>IF('混合複'!AC41="","",'混合複'!AC41)</f>
      </c>
      <c r="DQ41" s="115">
        <f>IF('混合複'!AD41="","",'混合複'!AD41)</f>
      </c>
      <c r="DR41" s="115">
        <f>IF('混合複'!AE41="","",'混合複'!AE41)</f>
      </c>
      <c r="DS41" s="115">
        <f>IF('混合複'!AF41="","",'混合複'!AF41)</f>
      </c>
      <c r="DT41" s="115">
        <f>IF('混合複'!AG41="","",'混合複'!AG41)</f>
      </c>
      <c r="DU41" s="115">
        <f>IF('混合複'!AH41="","",'混合複'!AH41)</f>
      </c>
    </row>
    <row r="42" spans="5:125" ht="12" thickBot="1">
      <c r="E42" s="119"/>
      <c r="Q42" s="156"/>
      <c r="R42" s="156"/>
      <c r="S42" s="156"/>
      <c r="T42" s="156"/>
      <c r="U42" s="156"/>
      <c r="V42" s="156"/>
      <c r="W42" s="156"/>
      <c r="X42" s="156"/>
      <c r="Y42" s="156"/>
      <c r="Z42" s="156"/>
      <c r="AA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J42" s="115">
        <f t="shared" si="0"/>
      </c>
      <c r="BK42" s="115">
        <f>IF('男子単'!X42="","",'男子単'!X42)</f>
      </c>
      <c r="BL42" s="115">
        <f>IF('男子単'!Y42="","",'男子単'!Y42)</f>
      </c>
      <c r="BM42" s="115">
        <f>IF('男子単'!Z42="","",'男子単'!Z42)</f>
      </c>
      <c r="BN42" s="115">
        <f>IF('男子単'!AA42="","",'男子単'!AA42)</f>
      </c>
      <c r="BO42" s="115">
        <f>IF('男子単'!AB42="","",'男子単'!AB42)</f>
      </c>
      <c r="BP42" s="115">
        <f>IF('男子単'!AC42="","",'男子単'!AC42)</f>
      </c>
      <c r="BQ42" s="115">
        <f>IF('男子単'!AD42="","",'男子単'!AD42)</f>
      </c>
      <c r="BR42" s="115">
        <f>IF('男子単'!AE42="","",'男子単'!AE42)</f>
      </c>
      <c r="BS42" s="115">
        <f>IF('男子単'!AF42="","",'男子単'!AF42)</f>
      </c>
      <c r="BT42" s="115">
        <f>IF('男子単'!AG42="","",'男子単'!AG42)</f>
      </c>
      <c r="BU42" s="115">
        <f>IF('男子単'!AH42="","",'男子単'!AH42)</f>
      </c>
      <c r="BW42" s="115">
        <f t="shared" si="1"/>
      </c>
      <c r="BX42" s="115">
        <f>IF('女子単'!X42="","",'女子単'!X42)</f>
      </c>
      <c r="BY42" s="115">
        <f>IF('女子単'!Y42="","",'女子単'!Y42)</f>
      </c>
      <c r="BZ42" s="115">
        <f>IF('女子単'!Z42="","",'女子単'!Z42)</f>
      </c>
      <c r="CA42" s="115">
        <f>IF('女子単'!AA42="","",'女子単'!AA42)</f>
      </c>
      <c r="CB42" s="115">
        <f>IF('女子単'!AB42="","",'女子単'!AB42)</f>
      </c>
      <c r="CC42" s="115">
        <f>IF('女子単'!AC42="","",'女子単'!AC42)</f>
      </c>
      <c r="CD42" s="115">
        <f>IF('女子単'!AD42="","",'女子単'!AD42)</f>
      </c>
      <c r="CE42" s="115">
        <f>IF('女子単'!AE42="","",'女子単'!AE42)</f>
      </c>
      <c r="CF42" s="115">
        <f>IF('女子単'!AF42="","",'女子単'!AF42)</f>
      </c>
      <c r="CG42" s="115">
        <f>IF('女子単'!AG42="","",'女子単'!AG42)</f>
      </c>
      <c r="CH42" s="115">
        <f>IF('女子単'!AH42="","",'女子単'!AH42)</f>
      </c>
      <c r="CJ42" s="115">
        <f t="shared" si="2"/>
      </c>
      <c r="CK42" s="115">
        <f>IF('男子複'!X41="","",'男子複'!X41)</f>
      </c>
      <c r="CL42" s="115">
        <f>IF('男子複'!Y42="","",'男子複'!Y42)</f>
      </c>
      <c r="CM42" s="115">
        <f>IF('男子複'!Z42="","",'男子複'!Z42)</f>
      </c>
      <c r="CN42" s="115">
        <f>IF('男子複'!AA42="","",'男子複'!AA42)</f>
      </c>
      <c r="CO42" s="115">
        <f>IF('男子複'!AB42="","",'男子複'!AB42)</f>
      </c>
      <c r="CP42" s="115">
        <f>IF('男子複'!AC42="","",'男子複'!AC42)</f>
      </c>
      <c r="CQ42" s="115">
        <f>IF('男子複'!AD42="","",'男子複'!AD42)</f>
      </c>
      <c r="CR42" s="115">
        <f>IF('男子複'!AE42="","",'男子複'!AE42)</f>
      </c>
      <c r="CS42" s="115">
        <f>IF('男子複'!AF42="","",'男子複'!AF42)</f>
      </c>
      <c r="CT42" s="115">
        <f>IF('男子複'!AG42="","",'男子複'!AG42)</f>
      </c>
      <c r="CU42" s="115">
        <f>IF('男子複'!AH42="","",'男子複'!AH42)</f>
      </c>
      <c r="CW42" s="115">
        <f t="shared" si="3"/>
      </c>
      <c r="CX42" s="115">
        <f>IF('女子複'!X41="","",'女子複'!X41)</f>
      </c>
      <c r="CY42" s="115">
        <f>IF('女子複'!Y42="","",'女子複'!Y42)</f>
      </c>
      <c r="CZ42" s="115">
        <f>IF('女子複'!Z42="","",'女子複'!Z42)</f>
      </c>
      <c r="DA42" s="115">
        <f>IF('女子複'!AA42="","",'女子複'!AA42)</f>
      </c>
      <c r="DB42" s="115">
        <f>IF('女子複'!AB42="","",'女子複'!AB42)</f>
      </c>
      <c r="DC42" s="115">
        <f>IF('女子複'!AC42="","",'女子複'!AC42)</f>
      </c>
      <c r="DD42" s="115">
        <f>IF('女子複'!AD42="","",'女子複'!AD42)</f>
      </c>
      <c r="DE42" s="115">
        <f>IF('女子複'!AE42="","",'女子複'!AE42)</f>
      </c>
      <c r="DF42" s="115">
        <f>IF('女子複'!AF42="","",'女子複'!AF42)</f>
      </c>
      <c r="DG42" s="115">
        <f>IF('女子複'!AG42="","",'女子複'!AG42)</f>
      </c>
      <c r="DH42" s="115">
        <f>IF('女子複'!AH42="","",'女子複'!AH42)</f>
      </c>
      <c r="DJ42" s="115">
        <f t="shared" si="4"/>
      </c>
      <c r="DK42" s="115">
        <f>IF('混合複'!X41="","",'混合複'!X41)</f>
      </c>
      <c r="DL42" s="115">
        <f>IF('混合複'!Y42="","",'混合複'!Y42)</f>
      </c>
      <c r="DM42" s="115">
        <f>IF('混合複'!Z42="","",'混合複'!Z42)</f>
      </c>
      <c r="DN42" s="115">
        <f>IF('混合複'!AA42="","",'混合複'!AA42)</f>
      </c>
      <c r="DO42" s="115">
        <f>IF('混合複'!AB42="","",'混合複'!AB42)</f>
      </c>
      <c r="DP42" s="115">
        <f>IF('混合複'!AC42="","",'混合複'!AC42)</f>
      </c>
      <c r="DQ42" s="115">
        <f>IF('混合複'!AD42="","",'混合複'!AD42)</f>
      </c>
      <c r="DR42" s="115">
        <f>IF('混合複'!AE42="","",'混合複'!AE42)</f>
      </c>
      <c r="DS42" s="115">
        <f>IF('混合複'!AF42="","",'混合複'!AF42)</f>
      </c>
      <c r="DT42" s="115">
        <f>IF('混合複'!AG42="","",'混合複'!AG42)</f>
      </c>
      <c r="DU42" s="115">
        <f>IF('混合複'!AH42="","",'混合複'!AH42)</f>
      </c>
    </row>
    <row r="43" spans="1:126" ht="11.25">
      <c r="A43" s="120"/>
      <c r="B43" s="120"/>
      <c r="C43" s="120"/>
      <c r="D43" s="120"/>
      <c r="E43" s="120"/>
      <c r="F43" s="120"/>
      <c r="G43" s="120"/>
      <c r="H43" s="127"/>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row>
  </sheetData>
  <sheetProtection/>
  <printOptions/>
  <pageMargins left="0.75" right="0.75" top="1" bottom="1" header="0.512" footer="0.51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A31J</dc:creator>
  <cp:keywords/>
  <dc:description/>
  <cp:lastModifiedBy>A31J</cp:lastModifiedBy>
  <cp:lastPrinted>2019-06-25T22:56:33Z</cp:lastPrinted>
  <dcterms:created xsi:type="dcterms:W3CDTF">2016-02-06T04:54:02Z</dcterms:created>
  <dcterms:modified xsi:type="dcterms:W3CDTF">2021-08-02T02:19:18Z</dcterms:modified>
  <cp:category/>
  <cp:version/>
  <cp:contentType/>
  <cp:contentStatus/>
</cp:coreProperties>
</file>